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Indikatorenberichte\"/>
    </mc:Choice>
  </mc:AlternateContent>
  <xr:revisionPtr revIDLastSave="0" documentId="13_ncr:1_{FD301F59-4F58-446F-95FB-2C4707878758}" xr6:coauthVersionLast="47" xr6:coauthVersionMax="47" xr10:uidLastSave="{00000000-0000-0000-0000-000000000000}"/>
  <workbookProtection workbookAlgorithmName="SHA-512" workbookHashValue="LIgT60jjIxensN8jy3W4Q1pyKOxrTI9D9RloyLc8Z2fx/rUOqp9Ur2Wfh8x70sRXSde8jM7Yh0ma8Rxpa7fR0w==" workbookSaltValue="Iwq9vKm8vdwfWmjSXfADdw==" workbookSpinCount="100000" lockStructure="1"/>
  <bookViews>
    <workbookView xWindow="-28920" yWindow="-6600" windowWidth="29040" windowHeight="15840" tabRatio="817" xr2:uid="{00000000-000D-0000-FFFF-FFFF00000000}"/>
  </bookViews>
  <sheets>
    <sheet name="Overview" sheetId="40" r:id="rId1"/>
    <sheet name="bis 30.06.2023" sheetId="56" r:id="rId2"/>
    <sheet name="bis 31.12.2023" sheetId="58" r:id="rId3"/>
    <sheet name="bis 30.06.2024" sheetId="59" r:id="rId4"/>
    <sheet name="bis 31.12.2024" sheetId="61" r:id="rId5"/>
    <sheet name="bis 30.06.2025" sheetId="62" r:id="rId6"/>
    <sheet name="bis 31.12.2025" sheetId="63" r:id="rId7"/>
    <sheet name="bis 30.06.2026" sheetId="64" r:id="rId8"/>
    <sheet name="bis 31.12.2026" sheetId="65" r:id="rId9"/>
    <sheet name="bis 30.06.2027" sheetId="67" r:id="rId10"/>
    <sheet name="bis 31.12.2027" sheetId="66" r:id="rId11"/>
    <sheet name="bis 30.06.2028" sheetId="68" r:id="rId12"/>
    <sheet name="bis 31.12.2028" sheetId="69" r:id="rId13"/>
    <sheet name="bis 30.06.2029" sheetId="70" r:id="rId14"/>
    <sheet name="bis 31.12.2029" sheetId="71" r:id="rId15"/>
    <sheet name="Bericht EK - ausblenden" sheetId="57" state="hidden" r:id="rId16"/>
  </sheets>
  <externalReferences>
    <externalReference r:id="rId17"/>
  </externalReferences>
  <definedNames>
    <definedName name="_xlnm._FilterDatabase" localSheetId="0" hidden="1">Overview!$C$18:$F$33</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1">'bis 30.06.2023'!$D$3:$R$47</definedName>
    <definedName name="_xlnm.Print_Area" localSheetId="3">'bis 30.06.2024'!$D$3:$R$47</definedName>
    <definedName name="_xlnm.Print_Area" localSheetId="5">'bis 30.06.2025'!$D$3:$R$47</definedName>
    <definedName name="_xlnm.Print_Area" localSheetId="7">'bis 30.06.2026'!$D$3:$R$47</definedName>
    <definedName name="_xlnm.Print_Area" localSheetId="9">'bis 30.06.2027'!$D$3:$R$47</definedName>
    <definedName name="_xlnm.Print_Area" localSheetId="11">'bis 30.06.2028'!$D$3:$R$47</definedName>
    <definedName name="_xlnm.Print_Area" localSheetId="13">'bis 30.06.2029'!$D$3:$R$47</definedName>
    <definedName name="_xlnm.Print_Area" localSheetId="2">'bis 31.12.2023'!$D$3:$R$47</definedName>
    <definedName name="_xlnm.Print_Area" localSheetId="4">'bis 31.12.2024'!$D$3:$R$47</definedName>
    <definedName name="_xlnm.Print_Area" localSheetId="6">'bis 31.12.2025'!$D$3:$R$47</definedName>
    <definedName name="_xlnm.Print_Area" localSheetId="8">'bis 31.12.2026'!$D$3:$R$47</definedName>
    <definedName name="_xlnm.Print_Area" localSheetId="10">'bis 31.12.2027'!$D$3:$R$47</definedName>
    <definedName name="_xlnm.Print_Area" localSheetId="12">'bis 31.12.2028'!$D$3:$R$47</definedName>
    <definedName name="_xlnm.Print_Area" localSheetId="14">'bis 31.12.2029'!$D$3:$R$47</definedName>
    <definedName name="_xlnm.Print_Area" localSheetId="0">Overview!$E$3:$K$33</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1">#REF!</definedName>
    <definedName name="Maßnahmenbereich" localSheetId="3">#REF!</definedName>
    <definedName name="Maßnahmenbereich" localSheetId="5">#REF!</definedName>
    <definedName name="Maßnahmenbereich" localSheetId="7">#REF!</definedName>
    <definedName name="Maßnahmenbereich" localSheetId="9">#REF!</definedName>
    <definedName name="Maßnahmenbereich" localSheetId="11">#REF!</definedName>
    <definedName name="Maßnahmenbereich" localSheetId="13">#REF!</definedName>
    <definedName name="Maßnahmenbereich" localSheetId="2">#REF!</definedName>
    <definedName name="Maßnahmenbereich" localSheetId="4">#REF!</definedName>
    <definedName name="Maßnahmenbereich" localSheetId="6">#REF!</definedName>
    <definedName name="Maßnahmenbereich" localSheetId="8">#REF!</definedName>
    <definedName name="Maßnahmenbereich" localSheetId="10">#REF!</definedName>
    <definedName name="Maßnahmenbereich" localSheetId="12">#REF!</definedName>
    <definedName name="Maßnahmenbereich" localSheetId="14">#REF!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26" i="40" l="1"/>
  <c r="I80" i="57"/>
  <c r="I79" i="57"/>
  <c r="I78" i="57"/>
  <c r="K78" i="57" s="1"/>
  <c r="M78" i="57" s="1"/>
  <c r="I77" i="57"/>
  <c r="K77" i="57" s="1"/>
  <c r="M77" i="57" s="1"/>
  <c r="I76" i="57"/>
  <c r="K76" i="57" s="1"/>
  <c r="I75" i="57"/>
  <c r="I74" i="57"/>
  <c r="I73" i="57"/>
  <c r="I72" i="57"/>
  <c r="I70" i="57"/>
  <c r="K70" i="57" s="1"/>
  <c r="I69" i="57"/>
  <c r="I68" i="57"/>
  <c r="I67" i="57"/>
  <c r="I66" i="57"/>
  <c r="I65" i="57"/>
  <c r="I64" i="57"/>
  <c r="I63" i="57"/>
  <c r="K63" i="57" s="1"/>
  <c r="I62" i="57"/>
  <c r="I60" i="57"/>
  <c r="K60" i="57" s="1"/>
  <c r="I59" i="57"/>
  <c r="K59" i="57" s="1"/>
  <c r="I58" i="57"/>
  <c r="I57" i="57"/>
  <c r="I56" i="57"/>
  <c r="K56" i="57" s="1"/>
  <c r="I55" i="57"/>
  <c r="K55" i="57" s="1"/>
  <c r="I54" i="57"/>
  <c r="K54" i="57" s="1"/>
  <c r="I53" i="57"/>
  <c r="K53" i="57" s="1"/>
  <c r="I52" i="57"/>
  <c r="E71" i="57"/>
  <c r="E61" i="57"/>
  <c r="E51" i="57"/>
  <c r="E37" i="57"/>
  <c r="E17" i="57"/>
  <c r="M54" i="57" l="1"/>
  <c r="O54" i="57" s="1"/>
  <c r="M70" i="57"/>
  <c r="O70" i="57" s="1"/>
  <c r="Q70" i="57" s="1"/>
  <c r="S70" i="57" s="1"/>
  <c r="K79" i="57"/>
  <c r="M79" i="57" s="1"/>
  <c r="K80" i="57"/>
  <c r="O77" i="57"/>
  <c r="K73" i="57"/>
  <c r="M76" i="57"/>
  <c r="K74" i="57"/>
  <c r="O78" i="57"/>
  <c r="Q78" i="57" s="1"/>
  <c r="K75" i="57"/>
  <c r="M75" i="57" s="1"/>
  <c r="K72" i="57"/>
  <c r="K66" i="57"/>
  <c r="M66" i="57" s="1"/>
  <c r="O66" i="57" s="1"/>
  <c r="K67" i="57"/>
  <c r="M67" i="57" s="1"/>
  <c r="K68" i="57"/>
  <c r="K69" i="57"/>
  <c r="M69" i="57" s="1"/>
  <c r="K65" i="57"/>
  <c r="K64" i="57"/>
  <c r="M64" i="57" s="1"/>
  <c r="M63" i="57"/>
  <c r="O63" i="57" s="1"/>
  <c r="K62" i="57"/>
  <c r="M62" i="57" s="1"/>
  <c r="K57" i="57"/>
  <c r="M57" i="57" s="1"/>
  <c r="M53" i="57"/>
  <c r="K58" i="57"/>
  <c r="M58" i="57" s="1"/>
  <c r="M59" i="57"/>
  <c r="M55" i="57"/>
  <c r="O55" i="57" s="1"/>
  <c r="M60" i="57"/>
  <c r="O60" i="57" s="1"/>
  <c r="M56" i="57"/>
  <c r="O56" i="57" s="1"/>
  <c r="K52" i="57"/>
  <c r="I26" i="57"/>
  <c r="I25" i="57"/>
  <c r="I24" i="57"/>
  <c r="I23" i="57"/>
  <c r="I22" i="57"/>
  <c r="K22" i="57" s="1"/>
  <c r="M22" i="57" s="1"/>
  <c r="I21" i="57"/>
  <c r="K21" i="57" s="1"/>
  <c r="I20" i="57"/>
  <c r="I19" i="57"/>
  <c r="I18" i="57"/>
  <c r="O53" i="57" l="1"/>
  <c r="M68" i="57"/>
  <c r="O57" i="57"/>
  <c r="Q57" i="57" s="1"/>
  <c r="O67" i="57"/>
  <c r="Q67" i="57" s="1"/>
  <c r="Q54" i="57"/>
  <c r="S54" i="57" s="1"/>
  <c r="M74" i="57"/>
  <c r="M80" i="57"/>
  <c r="O80" i="57" s="1"/>
  <c r="Q77" i="57"/>
  <c r="S77" i="57" s="1"/>
  <c r="O79" i="57"/>
  <c r="Q79" i="57" s="1"/>
  <c r="O75" i="57"/>
  <c r="S78" i="57"/>
  <c r="U78" i="57" s="1"/>
  <c r="W78" i="57" s="1"/>
  <c r="M73" i="57"/>
  <c r="O73" i="57" s="1"/>
  <c r="O76" i="57"/>
  <c r="Q76" i="57" s="1"/>
  <c r="M72" i="57"/>
  <c r="O72" i="57" s="1"/>
  <c r="Q66" i="57"/>
  <c r="S66" i="57" s="1"/>
  <c r="U66" i="57" s="1"/>
  <c r="W66" i="57" s="1"/>
  <c r="O69" i="57"/>
  <c r="Q69" i="57" s="1"/>
  <c r="U70" i="57"/>
  <c r="W70" i="57" s="1"/>
  <c r="M65" i="57"/>
  <c r="O65" i="57" s="1"/>
  <c r="O64" i="57"/>
  <c r="Q64" i="57" s="1"/>
  <c r="Q63" i="57"/>
  <c r="O62" i="57"/>
  <c r="Q62" i="57" s="1"/>
  <c r="S62" i="57" s="1"/>
  <c r="Q55" i="57"/>
  <c r="O58" i="57"/>
  <c r="Q60" i="57"/>
  <c r="Q56" i="57"/>
  <c r="S56" i="57" s="1"/>
  <c r="O59" i="57"/>
  <c r="M52" i="57"/>
  <c r="O52" i="57" s="1"/>
  <c r="S63" i="57"/>
  <c r="K18" i="57"/>
  <c r="M18" i="57" s="1"/>
  <c r="K25" i="57"/>
  <c r="M25" i="57" s="1"/>
  <c r="O22" i="57"/>
  <c r="Q22" i="57" s="1"/>
  <c r="M21" i="57"/>
  <c r="K20" i="57"/>
  <c r="K24" i="57"/>
  <c r="K19" i="57"/>
  <c r="M19" i="57" s="1"/>
  <c r="K23" i="57"/>
  <c r="M23" i="57" s="1"/>
  <c r="K26" i="57"/>
  <c r="Q53" i="57" l="1"/>
  <c r="S53" i="57" s="1"/>
  <c r="U53" i="57" s="1"/>
  <c r="S57" i="57"/>
  <c r="U57" i="57" s="1"/>
  <c r="S64" i="57"/>
  <c r="U64" i="57" s="1"/>
  <c r="W64" i="57" s="1"/>
  <c r="S67" i="57"/>
  <c r="U67" i="57" s="1"/>
  <c r="W67" i="57" s="1"/>
  <c r="U54" i="57"/>
  <c r="W54" i="57" s="1"/>
  <c r="Y54" i="57" s="1"/>
  <c r="Q58" i="57"/>
  <c r="S58" i="57" s="1"/>
  <c r="U58" i="57" s="1"/>
  <c r="O68" i="57"/>
  <c r="Q68" i="57" s="1"/>
  <c r="S68" i="57" s="1"/>
  <c r="S55" i="57"/>
  <c r="U55" i="57" s="1"/>
  <c r="W55" i="57" s="1"/>
  <c r="Y55" i="57" s="1"/>
  <c r="AA55" i="57" s="1"/>
  <c r="U77" i="57"/>
  <c r="W77" i="57" s="1"/>
  <c r="S79" i="57"/>
  <c r="U79" i="57" s="1"/>
  <c r="W79" i="57" s="1"/>
  <c r="Q75" i="57"/>
  <c r="S76" i="57"/>
  <c r="U76" i="57" s="1"/>
  <c r="W76" i="57" s="1"/>
  <c r="Q73" i="57"/>
  <c r="S73" i="57" s="1"/>
  <c r="O74" i="57"/>
  <c r="Q74" i="57" s="1"/>
  <c r="Q80" i="57"/>
  <c r="S80" i="57" s="1"/>
  <c r="Y78" i="57"/>
  <c r="AA78" i="57" s="1"/>
  <c r="AC78" i="57" s="1"/>
  <c r="Q72" i="57"/>
  <c r="S69" i="57"/>
  <c r="U69" i="57" s="1"/>
  <c r="Y70" i="57"/>
  <c r="AA70" i="57" s="1"/>
  <c r="AC70" i="57" s="1"/>
  <c r="Y66" i="57"/>
  <c r="AA66" i="57" s="1"/>
  <c r="Q65" i="57"/>
  <c r="S65" i="57" s="1"/>
  <c r="U63" i="57"/>
  <c r="W63" i="57" s="1"/>
  <c r="U62" i="57"/>
  <c r="W62" i="57" s="1"/>
  <c r="U56" i="57"/>
  <c r="W56" i="57" s="1"/>
  <c r="Y56" i="57" s="1"/>
  <c r="S60" i="57"/>
  <c r="Q59" i="57"/>
  <c r="S59" i="57" s="1"/>
  <c r="Q52" i="57"/>
  <c r="S52" i="57" s="1"/>
  <c r="U52" i="57" s="1"/>
  <c r="O18" i="57"/>
  <c r="Q18" i="57" s="1"/>
  <c r="S18" i="57" s="1"/>
  <c r="O19" i="57"/>
  <c r="Q19" i="57" s="1"/>
  <c r="S19" i="57" s="1"/>
  <c r="M26" i="57"/>
  <c r="O26" i="57" s="1"/>
  <c r="O23" i="57"/>
  <c r="Q23" i="57" s="1"/>
  <c r="M20" i="57"/>
  <c r="O21" i="57"/>
  <c r="O25" i="57"/>
  <c r="M24" i="57"/>
  <c r="O24" i="57" s="1"/>
  <c r="S22" i="57"/>
  <c r="AW30" i="40"/>
  <c r="AX30" i="40" s="1"/>
  <c r="AW31" i="40"/>
  <c r="AX31" i="40" s="1"/>
  <c r="AW32" i="40"/>
  <c r="AX32" i="40" s="1"/>
  <c r="AW33" i="40"/>
  <c r="AW29" i="40"/>
  <c r="AX29" i="40" s="1"/>
  <c r="AT30" i="40"/>
  <c r="AU30" i="40" s="1"/>
  <c r="AT31" i="40"/>
  <c r="AU31" i="40" s="1"/>
  <c r="AT32" i="40"/>
  <c r="AU32" i="40" s="1"/>
  <c r="AT33" i="40"/>
  <c r="AU33" i="40" s="1"/>
  <c r="AT29" i="40"/>
  <c r="AU29" i="40" s="1"/>
  <c r="AQ30" i="40"/>
  <c r="AR30" i="40" s="1"/>
  <c r="AQ31" i="40"/>
  <c r="AR31" i="40" s="1"/>
  <c r="AQ32" i="40"/>
  <c r="AR32" i="40" s="1"/>
  <c r="AQ33" i="40"/>
  <c r="AR33" i="40" s="1"/>
  <c r="AQ29" i="40"/>
  <c r="AR29" i="40" s="1"/>
  <c r="AN30" i="40"/>
  <c r="AO30" i="40" s="1"/>
  <c r="AN31" i="40"/>
  <c r="AO31" i="40" s="1"/>
  <c r="AN32" i="40"/>
  <c r="AO32" i="40" s="1"/>
  <c r="AN33" i="40"/>
  <c r="AO33" i="40" s="1"/>
  <c r="AN29" i="40"/>
  <c r="AO29" i="40" s="1"/>
  <c r="AK30" i="40"/>
  <c r="AL30" i="40" s="1"/>
  <c r="AK31" i="40"/>
  <c r="AL31" i="40" s="1"/>
  <c r="AK32" i="40"/>
  <c r="AL32" i="40" s="1"/>
  <c r="AK33" i="40"/>
  <c r="AL33" i="40" s="1"/>
  <c r="AK29" i="40"/>
  <c r="AL29" i="40" s="1"/>
  <c r="AH30" i="40"/>
  <c r="AI30" i="40" s="1"/>
  <c r="AH31" i="40"/>
  <c r="AI31" i="40" s="1"/>
  <c r="AH32" i="40"/>
  <c r="AI32" i="40" s="1"/>
  <c r="AH33" i="40"/>
  <c r="AI33" i="40" s="1"/>
  <c r="AH29" i="40"/>
  <c r="AE30" i="40"/>
  <c r="AE31" i="40"/>
  <c r="AE32" i="40"/>
  <c r="AE33" i="40"/>
  <c r="AE29" i="40"/>
  <c r="AB30" i="40"/>
  <c r="AB31" i="40"/>
  <c r="AB32" i="40"/>
  <c r="AB33" i="40"/>
  <c r="AB29" i="40"/>
  <c r="S27" i="40"/>
  <c r="S26" i="40"/>
  <c r="P27" i="40"/>
  <c r="P26" i="40"/>
  <c r="E9" i="57"/>
  <c r="AX33" i="40"/>
  <c r="AI29" i="40"/>
  <c r="AF30" i="40"/>
  <c r="AF31" i="40"/>
  <c r="AF32" i="40"/>
  <c r="AF33" i="40"/>
  <c r="AF29" i="40"/>
  <c r="AC30" i="40"/>
  <c r="AC31" i="40"/>
  <c r="AC32" i="40"/>
  <c r="AC33" i="40"/>
  <c r="AC29" i="40"/>
  <c r="Z30" i="40"/>
  <c r="Z31" i="40"/>
  <c r="Z32" i="40"/>
  <c r="Z33" i="40"/>
  <c r="Z29" i="40"/>
  <c r="W30" i="40"/>
  <c r="W31" i="40"/>
  <c r="W32" i="40"/>
  <c r="W33" i="40"/>
  <c r="W29" i="40"/>
  <c r="T30" i="40"/>
  <c r="T31" i="40"/>
  <c r="T32" i="40"/>
  <c r="T33" i="40"/>
  <c r="T29" i="40"/>
  <c r="Q30" i="40"/>
  <c r="Q31" i="40"/>
  <c r="Q32" i="40"/>
  <c r="Q33" i="40"/>
  <c r="Q29" i="40"/>
  <c r="AW27" i="40"/>
  <c r="AQ27" i="40"/>
  <c r="AR27" i="40" s="1"/>
  <c r="AQ26" i="40"/>
  <c r="AR26" i="40" s="1"/>
  <c r="AK27" i="40"/>
  <c r="AL27" i="40" s="1"/>
  <c r="AK26" i="40"/>
  <c r="AL26" i="40" s="1"/>
  <c r="AE27" i="40"/>
  <c r="AE26" i="40"/>
  <c r="AT27" i="40"/>
  <c r="AU27" i="40" s="1"/>
  <c r="AT26" i="40"/>
  <c r="AU26" i="40" s="1"/>
  <c r="AN27" i="40"/>
  <c r="AO27" i="40" s="1"/>
  <c r="AN26" i="40"/>
  <c r="AO26" i="40" s="1"/>
  <c r="AH27" i="40"/>
  <c r="AI27" i="40" s="1"/>
  <c r="AH26" i="40"/>
  <c r="AI26" i="40" s="1"/>
  <c r="AB27" i="40"/>
  <c r="AB26" i="40"/>
  <c r="AX27" i="40"/>
  <c r="AX26" i="40"/>
  <c r="AF27" i="40"/>
  <c r="AF26" i="40"/>
  <c r="AC27" i="40"/>
  <c r="AC26" i="40"/>
  <c r="Z27" i="40"/>
  <c r="Z26" i="40"/>
  <c r="W27" i="40"/>
  <c r="W26" i="40"/>
  <c r="T27" i="40"/>
  <c r="T26" i="40"/>
  <c r="Q27" i="40"/>
  <c r="Q26" i="40"/>
  <c r="AC20" i="40"/>
  <c r="AC21" i="40"/>
  <c r="AC22" i="40"/>
  <c r="AC23" i="40"/>
  <c r="AC24" i="40"/>
  <c r="AC19" i="40"/>
  <c r="Z20" i="40"/>
  <c r="Z21" i="40"/>
  <c r="Z22" i="40"/>
  <c r="Z23" i="40"/>
  <c r="Z24" i="40"/>
  <c r="Z19" i="40"/>
  <c r="W20" i="40"/>
  <c r="W21" i="40"/>
  <c r="W22" i="40"/>
  <c r="W23" i="40"/>
  <c r="W24" i="40"/>
  <c r="W19" i="40"/>
  <c r="T20" i="40"/>
  <c r="T21" i="40"/>
  <c r="T22" i="40"/>
  <c r="T23" i="40"/>
  <c r="T24" i="40"/>
  <c r="Q20" i="40"/>
  <c r="Q21" i="40"/>
  <c r="Q22" i="40"/>
  <c r="Q23" i="40"/>
  <c r="Q24" i="40"/>
  <c r="T19" i="40"/>
  <c r="Q19" i="40"/>
  <c r="G28" i="71"/>
  <c r="AW24" i="40" s="1"/>
  <c r="AX24" i="40" s="1"/>
  <c r="G27" i="71"/>
  <c r="AW23" i="40" s="1"/>
  <c r="AX23" i="40" s="1"/>
  <c r="G26" i="71"/>
  <c r="AW22" i="40" s="1"/>
  <c r="AX22" i="40" s="1"/>
  <c r="G25" i="71"/>
  <c r="AW21" i="40" s="1"/>
  <c r="AX21" i="40" s="1"/>
  <c r="G24" i="71"/>
  <c r="AW20" i="40" s="1"/>
  <c r="AX20" i="40" s="1"/>
  <c r="G23" i="71"/>
  <c r="AW19" i="40" s="1"/>
  <c r="AX19" i="40" s="1"/>
  <c r="E12" i="71"/>
  <c r="E11" i="71"/>
  <c r="E16" i="71" s="1"/>
  <c r="E10" i="71"/>
  <c r="E9" i="71"/>
  <c r="E8" i="71"/>
  <c r="E7" i="71"/>
  <c r="E6" i="71"/>
  <c r="G28" i="70"/>
  <c r="AT24" i="40" s="1"/>
  <c r="AU24" i="40" s="1"/>
  <c r="G27" i="70"/>
  <c r="AT23" i="40" s="1"/>
  <c r="AU23" i="40" s="1"/>
  <c r="G26" i="70"/>
  <c r="AT22" i="40" s="1"/>
  <c r="AU22" i="40" s="1"/>
  <c r="G25" i="70"/>
  <c r="AT21" i="40" s="1"/>
  <c r="AU21" i="40" s="1"/>
  <c r="G24" i="70"/>
  <c r="AT20" i="40" s="1"/>
  <c r="AU20" i="40" s="1"/>
  <c r="G23" i="70"/>
  <c r="AT19" i="40" s="1"/>
  <c r="AU19" i="40" s="1"/>
  <c r="E12" i="70"/>
  <c r="E11" i="70"/>
  <c r="E16" i="70" s="1"/>
  <c r="E10" i="70"/>
  <c r="E9" i="70"/>
  <c r="E8" i="70"/>
  <c r="E7" i="70"/>
  <c r="E6" i="70"/>
  <c r="G28" i="69"/>
  <c r="AQ24" i="40" s="1"/>
  <c r="AR24" i="40" s="1"/>
  <c r="G27" i="69"/>
  <c r="AQ23" i="40" s="1"/>
  <c r="AR23" i="40" s="1"/>
  <c r="G26" i="69"/>
  <c r="AQ22" i="40" s="1"/>
  <c r="AR22" i="40" s="1"/>
  <c r="G25" i="69"/>
  <c r="AQ21" i="40" s="1"/>
  <c r="AR21" i="40" s="1"/>
  <c r="G24" i="69"/>
  <c r="AQ20" i="40" s="1"/>
  <c r="AR20" i="40" s="1"/>
  <c r="G23" i="69"/>
  <c r="AQ19" i="40" s="1"/>
  <c r="AR19" i="40" s="1"/>
  <c r="E12" i="69"/>
  <c r="E11" i="69"/>
  <c r="E16" i="69" s="1"/>
  <c r="E10" i="69"/>
  <c r="E9" i="69"/>
  <c r="E8" i="69"/>
  <c r="E7" i="69"/>
  <c r="E6" i="69"/>
  <c r="G28" i="68"/>
  <c r="AN24" i="40" s="1"/>
  <c r="AO24" i="40" s="1"/>
  <c r="G27" i="68"/>
  <c r="AN23" i="40" s="1"/>
  <c r="AO23" i="40" s="1"/>
  <c r="G26" i="68"/>
  <c r="AN22" i="40" s="1"/>
  <c r="AO22" i="40" s="1"/>
  <c r="G25" i="68"/>
  <c r="AN21" i="40" s="1"/>
  <c r="AO21" i="40" s="1"/>
  <c r="G24" i="68"/>
  <c r="AN20" i="40" s="1"/>
  <c r="AO20" i="40" s="1"/>
  <c r="G23" i="68"/>
  <c r="AN19" i="40" s="1"/>
  <c r="AO19" i="40" s="1"/>
  <c r="E12" i="68"/>
  <c r="E11" i="68"/>
  <c r="E16" i="68" s="1"/>
  <c r="E10" i="68"/>
  <c r="E9" i="68"/>
  <c r="E8" i="68"/>
  <c r="E7" i="68"/>
  <c r="E6" i="68"/>
  <c r="G28" i="67"/>
  <c r="AH24" i="40" s="1"/>
  <c r="AI24" i="40" s="1"/>
  <c r="G27" i="67"/>
  <c r="AH23" i="40" s="1"/>
  <c r="AI23" i="40" s="1"/>
  <c r="G26" i="67"/>
  <c r="AH22" i="40" s="1"/>
  <c r="AI22" i="40" s="1"/>
  <c r="G25" i="67"/>
  <c r="AH21" i="40" s="1"/>
  <c r="AI21" i="40" s="1"/>
  <c r="G24" i="67"/>
  <c r="AH20" i="40" s="1"/>
  <c r="AI20" i="40" s="1"/>
  <c r="G23" i="67"/>
  <c r="AH19" i="40" s="1"/>
  <c r="AI19" i="40" s="1"/>
  <c r="E12" i="67"/>
  <c r="E11" i="67"/>
  <c r="E16" i="67" s="1"/>
  <c r="E10" i="67"/>
  <c r="E9" i="67"/>
  <c r="E8" i="67"/>
  <c r="E7" i="67"/>
  <c r="E6" i="67"/>
  <c r="G28" i="66"/>
  <c r="AK24" i="40" s="1"/>
  <c r="AL24" i="40" s="1"/>
  <c r="G27" i="66"/>
  <c r="AK23" i="40" s="1"/>
  <c r="AL23" i="40" s="1"/>
  <c r="G26" i="66"/>
  <c r="AK22" i="40" s="1"/>
  <c r="AL22" i="40" s="1"/>
  <c r="G25" i="66"/>
  <c r="AK21" i="40" s="1"/>
  <c r="AL21" i="40" s="1"/>
  <c r="G24" i="66"/>
  <c r="AK20" i="40" s="1"/>
  <c r="AL20" i="40" s="1"/>
  <c r="G23" i="66"/>
  <c r="AK19" i="40" s="1"/>
  <c r="AL19" i="40" s="1"/>
  <c r="E12" i="66"/>
  <c r="E11" i="66"/>
  <c r="E16" i="66" s="1"/>
  <c r="E10" i="66"/>
  <c r="E9" i="66"/>
  <c r="E8" i="66"/>
  <c r="E7" i="66"/>
  <c r="E6" i="66"/>
  <c r="G28" i="65"/>
  <c r="AE24" i="40" s="1"/>
  <c r="AF24" i="40" s="1"/>
  <c r="G27" i="65"/>
  <c r="AE23" i="40" s="1"/>
  <c r="AF23" i="40" s="1"/>
  <c r="G26" i="65"/>
  <c r="AE22" i="40" s="1"/>
  <c r="AF22" i="40" s="1"/>
  <c r="G25" i="65"/>
  <c r="AE21" i="40" s="1"/>
  <c r="AF21" i="40" s="1"/>
  <c r="G24" i="65"/>
  <c r="AE20" i="40" s="1"/>
  <c r="AF20" i="40" s="1"/>
  <c r="G23" i="65"/>
  <c r="AE19" i="40" s="1"/>
  <c r="AF19" i="40" s="1"/>
  <c r="E12" i="65"/>
  <c r="E11" i="65"/>
  <c r="E16" i="65" s="1"/>
  <c r="E10" i="65"/>
  <c r="E9" i="65"/>
  <c r="E8" i="65"/>
  <c r="E7" i="65"/>
  <c r="E6" i="65"/>
  <c r="G28" i="64"/>
  <c r="AB24" i="40" s="1"/>
  <c r="G27" i="64"/>
  <c r="AB23" i="40" s="1"/>
  <c r="G26" i="64"/>
  <c r="AB22" i="40" s="1"/>
  <c r="G25" i="64"/>
  <c r="AB21" i="40" s="1"/>
  <c r="G24" i="64"/>
  <c r="AB20" i="40" s="1"/>
  <c r="G23" i="64"/>
  <c r="AB19" i="40" s="1"/>
  <c r="E12" i="64"/>
  <c r="E11" i="64"/>
  <c r="E16" i="64" s="1"/>
  <c r="E10" i="64"/>
  <c r="E9" i="64"/>
  <c r="E8" i="64"/>
  <c r="E7" i="64"/>
  <c r="E6" i="64"/>
  <c r="Y30" i="40"/>
  <c r="Y31" i="40"/>
  <c r="Y32" i="40"/>
  <c r="Y33" i="40"/>
  <c r="Y29" i="40"/>
  <c r="V30" i="40"/>
  <c r="V31" i="40"/>
  <c r="V32" i="40"/>
  <c r="V33" i="40"/>
  <c r="V29" i="40"/>
  <c r="S30" i="40"/>
  <c r="S31" i="40"/>
  <c r="S32" i="40"/>
  <c r="S33" i="40"/>
  <c r="S29" i="40"/>
  <c r="P30" i="40"/>
  <c r="P31" i="40"/>
  <c r="P32" i="40"/>
  <c r="P33" i="40"/>
  <c r="P29" i="40"/>
  <c r="Y27" i="40"/>
  <c r="Y26" i="40"/>
  <c r="V27" i="40"/>
  <c r="V26" i="40"/>
  <c r="P20" i="40"/>
  <c r="G28" i="63"/>
  <c r="Y24" i="40" s="1"/>
  <c r="G27" i="63"/>
  <c r="Y23" i="40" s="1"/>
  <c r="G26" i="63"/>
  <c r="Y22" i="40" s="1"/>
  <c r="G25" i="63"/>
  <c r="Y21" i="40" s="1"/>
  <c r="G24" i="63"/>
  <c r="Y20" i="40" s="1"/>
  <c r="G23" i="63"/>
  <c r="Y19" i="40" s="1"/>
  <c r="E12" i="63"/>
  <c r="E11" i="63"/>
  <c r="E16" i="63" s="1"/>
  <c r="E10" i="63"/>
  <c r="E9" i="63"/>
  <c r="E8" i="63"/>
  <c r="E7" i="63"/>
  <c r="E6" i="63"/>
  <c r="G28" i="62"/>
  <c r="V24" i="40" s="1"/>
  <c r="G27" i="62"/>
  <c r="V23" i="40" s="1"/>
  <c r="G26" i="62"/>
  <c r="V22" i="40" s="1"/>
  <c r="G25" i="62"/>
  <c r="V21" i="40" s="1"/>
  <c r="G24" i="62"/>
  <c r="V20" i="40" s="1"/>
  <c r="G23" i="62"/>
  <c r="V19" i="40" s="1"/>
  <c r="E12" i="62"/>
  <c r="E11" i="62"/>
  <c r="E16" i="62" s="1"/>
  <c r="E10" i="62"/>
  <c r="E9" i="62"/>
  <c r="E8" i="62"/>
  <c r="E7" i="62"/>
  <c r="E6" i="62"/>
  <c r="G28" i="61"/>
  <c r="S24" i="40" s="1"/>
  <c r="G27" i="61"/>
  <c r="S23" i="40" s="1"/>
  <c r="G26" i="61"/>
  <c r="S22" i="40" s="1"/>
  <c r="G25" i="61"/>
  <c r="S21" i="40" s="1"/>
  <c r="G24" i="61"/>
  <c r="S20" i="40" s="1"/>
  <c r="G23" i="61"/>
  <c r="S19" i="40" s="1"/>
  <c r="E12" i="61"/>
  <c r="E11" i="61"/>
  <c r="E16" i="61" s="1"/>
  <c r="E10" i="61"/>
  <c r="E9" i="61"/>
  <c r="E8" i="61"/>
  <c r="E7" i="61"/>
  <c r="E6" i="61"/>
  <c r="E13" i="40"/>
  <c r="E13" i="61" s="1"/>
  <c r="G28" i="59"/>
  <c r="P24" i="40" s="1"/>
  <c r="G27" i="59"/>
  <c r="P23" i="40" s="1"/>
  <c r="G26" i="59"/>
  <c r="P22" i="40" s="1"/>
  <c r="G25" i="59"/>
  <c r="P21" i="40" s="1"/>
  <c r="G24" i="59"/>
  <c r="G23" i="59"/>
  <c r="P19" i="40" s="1"/>
  <c r="E12" i="59"/>
  <c r="E11" i="59"/>
  <c r="E16" i="59" s="1"/>
  <c r="E10" i="59"/>
  <c r="E9" i="59"/>
  <c r="E8" i="59"/>
  <c r="E7" i="59"/>
  <c r="E6" i="59"/>
  <c r="E18" i="61" l="1"/>
  <c r="T17" i="40" s="1"/>
  <c r="W57" i="57"/>
  <c r="Y57" i="57" s="1"/>
  <c r="U59" i="57"/>
  <c r="W59" i="57" s="1"/>
  <c r="Y59" i="57" s="1"/>
  <c r="U68" i="57"/>
  <c r="W68" i="57" s="1"/>
  <c r="W53" i="57"/>
  <c r="Y53" i="57" s="1"/>
  <c r="U80" i="57"/>
  <c r="W80" i="57" s="1"/>
  <c r="S72" i="57"/>
  <c r="Y64" i="57"/>
  <c r="AA64" i="57" s="1"/>
  <c r="AC64" i="57" s="1"/>
  <c r="AE64" i="57" s="1"/>
  <c r="AG64" i="57" s="1"/>
  <c r="W58" i="57"/>
  <c r="Y58" i="57" s="1"/>
  <c r="Y67" i="57"/>
  <c r="S74" i="57"/>
  <c r="U74" i="57" s="1"/>
  <c r="W74" i="57" s="1"/>
  <c r="S75" i="57"/>
  <c r="U73" i="57"/>
  <c r="W73" i="57" s="1"/>
  <c r="Y79" i="57"/>
  <c r="AA79" i="57" s="1"/>
  <c r="Y76" i="57"/>
  <c r="AA76" i="57" s="1"/>
  <c r="AC76" i="57" s="1"/>
  <c r="Y77" i="57"/>
  <c r="AA77" i="57" s="1"/>
  <c r="AC77" i="57" s="1"/>
  <c r="W69" i="57"/>
  <c r="Y69" i="57" s="1"/>
  <c r="AA69" i="57" s="1"/>
  <c r="AC69" i="57" s="1"/>
  <c r="AC66" i="57"/>
  <c r="AE66" i="57" s="1"/>
  <c r="U65" i="57"/>
  <c r="Y63" i="57"/>
  <c r="AA63" i="57" s="1"/>
  <c r="Y62" i="57"/>
  <c r="AC55" i="57"/>
  <c r="AE55" i="57" s="1"/>
  <c r="AA54" i="57"/>
  <c r="AC54" i="57" s="1"/>
  <c r="AE54" i="57" s="1"/>
  <c r="AA56" i="57"/>
  <c r="AC56" i="57" s="1"/>
  <c r="AE56" i="57" s="1"/>
  <c r="U60" i="57"/>
  <c r="W60" i="57" s="1"/>
  <c r="Y80" i="57"/>
  <c r="AE78" i="57"/>
  <c r="AE70" i="57"/>
  <c r="AG70" i="57" s="1"/>
  <c r="AI70" i="57" s="1"/>
  <c r="W52" i="57"/>
  <c r="Y52" i="57" s="1"/>
  <c r="AA53" i="57"/>
  <c r="AC53" i="57" s="1"/>
  <c r="AE53" i="57" s="1"/>
  <c r="Q24" i="57"/>
  <c r="S24" i="57" s="1"/>
  <c r="Q26" i="57"/>
  <c r="S23" i="57"/>
  <c r="U23" i="57" s="1"/>
  <c r="Q25" i="57"/>
  <c r="U18" i="57"/>
  <c r="U22" i="57"/>
  <c r="W22" i="57" s="1"/>
  <c r="Q21" i="57"/>
  <c r="S21" i="57" s="1"/>
  <c r="O20" i="57"/>
  <c r="U19" i="57"/>
  <c r="E13" i="70"/>
  <c r="E18" i="70" s="1"/>
  <c r="AU17" i="40" s="1"/>
  <c r="E13" i="71"/>
  <c r="E18" i="71" s="1"/>
  <c r="AX17" i="40" s="1"/>
  <c r="E13" i="67"/>
  <c r="E18" i="67" s="1"/>
  <c r="AI17" i="40" s="1"/>
  <c r="E13" i="68"/>
  <c r="E18" i="68" s="1"/>
  <c r="AO17" i="40" s="1"/>
  <c r="E13" i="65"/>
  <c r="E18" i="65" s="1"/>
  <c r="AF17" i="40" s="1"/>
  <c r="E13" i="66"/>
  <c r="E18" i="66" s="1"/>
  <c r="AL17" i="40" s="1"/>
  <c r="E13" i="69"/>
  <c r="E18" i="69" s="1"/>
  <c r="AR17" i="40" s="1"/>
  <c r="E13" i="64"/>
  <c r="E18" i="64" s="1"/>
  <c r="AC17" i="40" s="1"/>
  <c r="E13" i="56"/>
  <c r="E13" i="62"/>
  <c r="E18" i="62" s="1"/>
  <c r="W17" i="40" s="1"/>
  <c r="E13" i="58"/>
  <c r="E13" i="63"/>
  <c r="E18" i="63" s="1"/>
  <c r="Z17" i="40" s="1"/>
  <c r="E13" i="59"/>
  <c r="E18" i="59" s="1"/>
  <c r="Q17" i="40" s="1"/>
  <c r="I48" i="57"/>
  <c r="I47" i="57"/>
  <c r="I46" i="57"/>
  <c r="I45" i="57"/>
  <c r="I44" i="57"/>
  <c r="I36" i="57"/>
  <c r="I33" i="57"/>
  <c r="I43" i="57"/>
  <c r="I42" i="57"/>
  <c r="I41" i="57"/>
  <c r="I40" i="57"/>
  <c r="I39" i="57"/>
  <c r="I38" i="57"/>
  <c r="I35" i="57"/>
  <c r="I34" i="57"/>
  <c r="I32" i="57"/>
  <c r="I31" i="57"/>
  <c r="I30" i="57"/>
  <c r="I29" i="57"/>
  <c r="I28" i="57"/>
  <c r="E12" i="57"/>
  <c r="E11" i="57"/>
  <c r="E10" i="57"/>
  <c r="E8" i="57"/>
  <c r="E7" i="57"/>
  <c r="E6" i="57"/>
  <c r="E48" i="57"/>
  <c r="E47" i="57"/>
  <c r="E27" i="57"/>
  <c r="E6" i="58"/>
  <c r="E7" i="58"/>
  <c r="E8" i="58"/>
  <c r="E9" i="58"/>
  <c r="E10" i="58"/>
  <c r="E11" i="58"/>
  <c r="E16" i="58" s="1"/>
  <c r="E12" i="58"/>
  <c r="G23" i="58"/>
  <c r="M19" i="40" s="1"/>
  <c r="N19" i="40" s="1"/>
  <c r="G24" i="58"/>
  <c r="M20" i="40" s="1"/>
  <c r="N20" i="40" s="1"/>
  <c r="G25" i="58"/>
  <c r="M21" i="40" s="1"/>
  <c r="N21" i="40" s="1"/>
  <c r="G26" i="58"/>
  <c r="M22" i="40" s="1"/>
  <c r="N22" i="40" s="1"/>
  <c r="G27" i="58"/>
  <c r="M23" i="40" s="1"/>
  <c r="N23" i="40" s="1"/>
  <c r="G28" i="58"/>
  <c r="M24" i="40" s="1"/>
  <c r="N24" i="40" s="1"/>
  <c r="M30" i="40"/>
  <c r="N30" i="40" s="1"/>
  <c r="M31" i="40"/>
  <c r="N31" i="40" s="1"/>
  <c r="M32" i="40"/>
  <c r="N32" i="40" s="1"/>
  <c r="M33" i="40"/>
  <c r="N33" i="40" s="1"/>
  <c r="M29" i="40"/>
  <c r="N29" i="40" s="1"/>
  <c r="M27" i="40"/>
  <c r="N27" i="40" s="1"/>
  <c r="M26" i="40"/>
  <c r="N26" i="40" s="1"/>
  <c r="E12" i="56"/>
  <c r="E11" i="56"/>
  <c r="E16" i="56" s="1"/>
  <c r="E10" i="56"/>
  <c r="E9" i="56"/>
  <c r="E8" i="56"/>
  <c r="E7" i="56"/>
  <c r="E6" i="56"/>
  <c r="J30" i="40"/>
  <c r="K30" i="40" s="1"/>
  <c r="J31" i="40"/>
  <c r="K31" i="40" s="1"/>
  <c r="J32" i="40"/>
  <c r="K32" i="40" s="1"/>
  <c r="J33" i="40"/>
  <c r="K33" i="40" s="1"/>
  <c r="J29" i="40"/>
  <c r="K29" i="40" s="1"/>
  <c r="J27" i="40"/>
  <c r="K27" i="40" s="1"/>
  <c r="J26" i="40"/>
  <c r="K26" i="40" s="1"/>
  <c r="E13" i="57"/>
  <c r="AA57" i="57" l="1"/>
  <c r="AC57" i="57" s="1"/>
  <c r="AE57" i="57" s="1"/>
  <c r="AC63" i="57"/>
  <c r="E18" i="58"/>
  <c r="N17" i="40" s="1"/>
  <c r="AG54" i="57"/>
  <c r="AI54" i="57" s="1"/>
  <c r="Y68" i="57"/>
  <c r="AA68" i="57" s="1"/>
  <c r="AC68" i="57" s="1"/>
  <c r="AE68" i="57" s="1"/>
  <c r="E18" i="56"/>
  <c r="AG55" i="57"/>
  <c r="AI55" i="57" s="1"/>
  <c r="AA67" i="57"/>
  <c r="AC67" i="57" s="1"/>
  <c r="AA80" i="57"/>
  <c r="AC80" i="57" s="1"/>
  <c r="AE80" i="57" s="1"/>
  <c r="AG80" i="57" s="1"/>
  <c r="AI80" i="57" s="1"/>
  <c r="U72" i="57"/>
  <c r="AE76" i="57"/>
  <c r="AG76" i="57" s="1"/>
  <c r="AI76" i="57" s="1"/>
  <c r="AE77" i="57"/>
  <c r="U75" i="57"/>
  <c r="W75" i="57" s="1"/>
  <c r="Y74" i="57"/>
  <c r="Y73" i="57"/>
  <c r="AG66" i="57"/>
  <c r="AI66" i="57" s="1"/>
  <c r="AE69" i="57"/>
  <c r="AG69" i="57" s="1"/>
  <c r="AI69" i="57" s="1"/>
  <c r="W65" i="57"/>
  <c r="Y65" i="57" s="1"/>
  <c r="AA65" i="57" s="1"/>
  <c r="AA62" i="57"/>
  <c r="AG56" i="57"/>
  <c r="AI56" i="57" s="1"/>
  <c r="Y60" i="57"/>
  <c r="AA60" i="57" s="1"/>
  <c r="AA58" i="57"/>
  <c r="AC58" i="57" s="1"/>
  <c r="AE58" i="57" s="1"/>
  <c r="AG78" i="57"/>
  <c r="AI78" i="57" s="1"/>
  <c r="AG77" i="57"/>
  <c r="AI77" i="57" s="1"/>
  <c r="AC79" i="57"/>
  <c r="AI64" i="57"/>
  <c r="AE63" i="57"/>
  <c r="AG63" i="57" s="1"/>
  <c r="AG53" i="57"/>
  <c r="AI53" i="57" s="1"/>
  <c r="AA52" i="57"/>
  <c r="AC52" i="57" s="1"/>
  <c r="AE52" i="57" s="1"/>
  <c r="AA59" i="57"/>
  <c r="AC59" i="57" s="1"/>
  <c r="AE59" i="57" s="1"/>
  <c r="U24" i="57"/>
  <c r="W24" i="57" s="1"/>
  <c r="Y22" i="57"/>
  <c r="AA22" i="57" s="1"/>
  <c r="U21" i="57"/>
  <c r="K42" i="57"/>
  <c r="W19" i="57"/>
  <c r="Y19" i="57" s="1"/>
  <c r="K32" i="57"/>
  <c r="K43" i="57"/>
  <c r="M43" i="57" s="1"/>
  <c r="W23" i="57"/>
  <c r="S25" i="57"/>
  <c r="K34" i="57"/>
  <c r="M34" i="57" s="1"/>
  <c r="K33" i="57"/>
  <c r="M33" i="57" s="1"/>
  <c r="K47" i="57"/>
  <c r="W18" i="57"/>
  <c r="K35" i="57"/>
  <c r="K36" i="57"/>
  <c r="K48" i="57"/>
  <c r="M48" i="57" s="1"/>
  <c r="O48" i="57" s="1"/>
  <c r="K38" i="57"/>
  <c r="K44" i="57"/>
  <c r="S26" i="57"/>
  <c r="K28" i="57"/>
  <c r="M28" i="57" s="1"/>
  <c r="O28" i="57" s="1"/>
  <c r="K39" i="57"/>
  <c r="K45" i="57"/>
  <c r="M45" i="57" s="1"/>
  <c r="K29" i="57"/>
  <c r="K40" i="57"/>
  <c r="K46" i="57"/>
  <c r="K30" i="57"/>
  <c r="K41" i="57"/>
  <c r="M41" i="57" s="1"/>
  <c r="Q20" i="57"/>
  <c r="K31" i="57"/>
  <c r="G28" i="56"/>
  <c r="I71" i="57" s="1"/>
  <c r="G27" i="56"/>
  <c r="I61" i="57" s="1"/>
  <c r="G26" i="56"/>
  <c r="I51" i="57" s="1"/>
  <c r="G25" i="56"/>
  <c r="G24" i="56"/>
  <c r="G23" i="56"/>
  <c r="AG57" i="57" l="1"/>
  <c r="AI57" i="57" s="1"/>
  <c r="AG68" i="57"/>
  <c r="AI68" i="57" s="1"/>
  <c r="AC60" i="57"/>
  <c r="AE60" i="57" s="1"/>
  <c r="W72" i="57"/>
  <c r="Y72" i="57" s="1"/>
  <c r="AA72" i="57" s="1"/>
  <c r="AC72" i="57" s="1"/>
  <c r="AE67" i="57"/>
  <c r="AA73" i="57"/>
  <c r="AC73" i="57" s="1"/>
  <c r="AA74" i="57"/>
  <c r="AC74" i="57" s="1"/>
  <c r="AE74" i="57" s="1"/>
  <c r="Y75" i="57"/>
  <c r="AA75" i="57" s="1"/>
  <c r="AC75" i="57" s="1"/>
  <c r="AE75" i="57" s="1"/>
  <c r="AG75" i="57" s="1"/>
  <c r="K71" i="57"/>
  <c r="AC65" i="57"/>
  <c r="AE65" i="57" s="1"/>
  <c r="AG65" i="57" s="1"/>
  <c r="AI65" i="57" s="1"/>
  <c r="AC62" i="57"/>
  <c r="AE62" i="57" s="1"/>
  <c r="K61" i="57"/>
  <c r="AG58" i="57"/>
  <c r="AI58" i="57" s="1"/>
  <c r="K51" i="57"/>
  <c r="M51" i="57" s="1"/>
  <c r="AE79" i="57"/>
  <c r="AI63" i="57"/>
  <c r="AG59" i="57"/>
  <c r="AI59" i="57" s="1"/>
  <c r="AG52" i="57"/>
  <c r="AI52" i="57" s="1"/>
  <c r="M47" i="57"/>
  <c r="O47" i="57" s="1"/>
  <c r="Q47" i="57" s="1"/>
  <c r="M31" i="57"/>
  <c r="O31" i="57" s="1"/>
  <c r="Q31" i="57" s="1"/>
  <c r="AA19" i="57"/>
  <c r="AC19" i="57" s="1"/>
  <c r="U26" i="57"/>
  <c r="M29" i="57"/>
  <c r="M30" i="57"/>
  <c r="M44" i="57"/>
  <c r="M36" i="57"/>
  <c r="O36" i="57" s="1"/>
  <c r="O45" i="57"/>
  <c r="Q45" i="57" s="1"/>
  <c r="I17" i="57"/>
  <c r="O41" i="57"/>
  <c r="M39" i="57"/>
  <c r="O43" i="57"/>
  <c r="W21" i="57"/>
  <c r="Y21" i="57" s="1"/>
  <c r="Y24" i="57"/>
  <c r="M35" i="57"/>
  <c r="S20" i="57"/>
  <c r="M40" i="57"/>
  <c r="Y23" i="57"/>
  <c r="M46" i="57"/>
  <c r="Q28" i="57"/>
  <c r="M38" i="57"/>
  <c r="M32" i="57"/>
  <c r="U25" i="57"/>
  <c r="Y18" i="57"/>
  <c r="O33" i="57"/>
  <c r="O34" i="57"/>
  <c r="M42" i="57"/>
  <c r="AC22" i="57"/>
  <c r="AE22" i="57" s="1"/>
  <c r="Q48" i="57"/>
  <c r="S48" i="57" s="1"/>
  <c r="J21" i="40"/>
  <c r="I37" i="57"/>
  <c r="J24" i="40"/>
  <c r="J20" i="40"/>
  <c r="I27" i="57"/>
  <c r="J22" i="40"/>
  <c r="J23" i="40"/>
  <c r="J19" i="40"/>
  <c r="AG60" i="57" l="1"/>
  <c r="AI60" i="57" s="1"/>
  <c r="AG67" i="57"/>
  <c r="AI67" i="57" s="1"/>
  <c r="AE72" i="57"/>
  <c r="AG72" i="57" s="1"/>
  <c r="AI72" i="57" s="1"/>
  <c r="AE73" i="57"/>
  <c r="AG73" i="57" s="1"/>
  <c r="AI73" i="57" s="1"/>
  <c r="AG74" i="57"/>
  <c r="AI74" i="57" s="1"/>
  <c r="AI75" i="57"/>
  <c r="M71" i="57"/>
  <c r="M61" i="57"/>
  <c r="AG62" i="57"/>
  <c r="AI62" i="57" s="1"/>
  <c r="O51" i="57"/>
  <c r="AG79" i="57"/>
  <c r="AI79" i="57" s="1"/>
  <c r="G76" i="57"/>
  <c r="AA21" i="57"/>
  <c r="AC21" i="57" s="1"/>
  <c r="O39" i="57"/>
  <c r="Q39" i="57" s="1"/>
  <c r="Q33" i="57"/>
  <c r="AA18" i="57"/>
  <c r="O46" i="57"/>
  <c r="Q46" i="57" s="1"/>
  <c r="Q34" i="57"/>
  <c r="S34" i="57" s="1"/>
  <c r="Q41" i="57"/>
  <c r="S31" i="57"/>
  <c r="U31" i="57" s="1"/>
  <c r="U48" i="57"/>
  <c r="O38" i="57"/>
  <c r="Q38" i="57" s="1"/>
  <c r="Q36" i="57"/>
  <c r="S36" i="57" s="1"/>
  <c r="O42" i="57"/>
  <c r="AA23" i="57"/>
  <c r="AC23" i="57" s="1"/>
  <c r="O44" i="57"/>
  <c r="Q44" i="57" s="1"/>
  <c r="S44" i="57" s="1"/>
  <c r="O32" i="57"/>
  <c r="Q32" i="57" s="1"/>
  <c r="AG22" i="57"/>
  <c r="AI22" i="57" s="1"/>
  <c r="W25" i="57"/>
  <c r="Y25" i="57" s="1"/>
  <c r="AA24" i="57"/>
  <c r="AC24" i="57" s="1"/>
  <c r="AE24" i="57" s="1"/>
  <c r="S47" i="57"/>
  <c r="K17" i="57"/>
  <c r="O30" i="57"/>
  <c r="Q30" i="57" s="1"/>
  <c r="O35" i="57"/>
  <c r="Q43" i="57"/>
  <c r="K27" i="57"/>
  <c r="M27" i="57" s="1"/>
  <c r="AE19" i="57"/>
  <c r="S28" i="57"/>
  <c r="O40" i="57"/>
  <c r="K37" i="57"/>
  <c r="M37" i="57" s="1"/>
  <c r="O29" i="57"/>
  <c r="U20" i="57"/>
  <c r="S45" i="57"/>
  <c r="W26" i="57"/>
  <c r="K17" i="40"/>
  <c r="K21" i="40"/>
  <c r="K22" i="40"/>
  <c r="K23" i="40"/>
  <c r="K24" i="40"/>
  <c r="K20" i="40"/>
  <c r="O71" i="57" l="1"/>
  <c r="O61" i="57"/>
  <c r="Q61" i="57" s="1"/>
  <c r="S61" i="57" s="1"/>
  <c r="Q51" i="57"/>
  <c r="G72" i="57"/>
  <c r="G78" i="57"/>
  <c r="S38" i="57"/>
  <c r="U38" i="57" s="1"/>
  <c r="O37" i="57"/>
  <c r="Q37" i="57" s="1"/>
  <c r="S37" i="57" s="1"/>
  <c r="U34" i="57"/>
  <c r="W34" i="57" s="1"/>
  <c r="G22" i="57"/>
  <c r="S32" i="57"/>
  <c r="U32" i="57" s="1"/>
  <c r="W32" i="57" s="1"/>
  <c r="S46" i="57"/>
  <c r="U46" i="57" s="1"/>
  <c r="AE23" i="57"/>
  <c r="AG23" i="57" s="1"/>
  <c r="AI23" i="57" s="1"/>
  <c r="U36" i="57"/>
  <c r="Q35" i="57"/>
  <c r="S35" i="57" s="1"/>
  <c r="AG19" i="57"/>
  <c r="AI19" i="57" s="1"/>
  <c r="G19" i="57" s="1"/>
  <c r="S33" i="57"/>
  <c r="U33" i="57" s="1"/>
  <c r="W20" i="57"/>
  <c r="Y26" i="57"/>
  <c r="AA26" i="57" s="1"/>
  <c r="S30" i="57"/>
  <c r="U30" i="57" s="1"/>
  <c r="U28" i="57"/>
  <c r="W28" i="57" s="1"/>
  <c r="Y28" i="57" s="1"/>
  <c r="U44" i="57"/>
  <c r="U45" i="57"/>
  <c r="W45" i="57" s="1"/>
  <c r="M17" i="57"/>
  <c r="O17" i="57" s="1"/>
  <c r="Q17" i="57" s="1"/>
  <c r="AA25" i="57"/>
  <c r="AC25" i="57" s="1"/>
  <c r="W31" i="57"/>
  <c r="Y31" i="57" s="1"/>
  <c r="S39" i="57"/>
  <c r="U39" i="57" s="1"/>
  <c r="O27" i="57"/>
  <c r="Q27" i="57" s="1"/>
  <c r="AE21" i="57"/>
  <c r="AG21" i="57" s="1"/>
  <c r="Q40" i="57"/>
  <c r="S41" i="57"/>
  <c r="AC18" i="57"/>
  <c r="AE18" i="57" s="1"/>
  <c r="S43" i="57"/>
  <c r="U43" i="57" s="1"/>
  <c r="W48" i="57"/>
  <c r="Q29" i="57"/>
  <c r="AG24" i="57"/>
  <c r="Q42" i="57"/>
  <c r="U47" i="57"/>
  <c r="K19" i="40"/>
  <c r="Q71" i="57" l="1"/>
  <c r="U61" i="57"/>
  <c r="W61" i="57" s="1"/>
  <c r="S51" i="57"/>
  <c r="U51" i="57" s="1"/>
  <c r="W51" i="57" s="1"/>
  <c r="G75" i="57"/>
  <c r="G77" i="57"/>
  <c r="G79" i="57"/>
  <c r="G73" i="57"/>
  <c r="W38" i="57"/>
  <c r="Y38" i="57" s="1"/>
  <c r="AE25" i="57"/>
  <c r="AG25" i="57" s="1"/>
  <c r="AI25" i="57" s="1"/>
  <c r="AA28" i="57"/>
  <c r="AC28" i="57" s="1"/>
  <c r="U35" i="57"/>
  <c r="W35" i="57" s="1"/>
  <c r="Y35" i="57" s="1"/>
  <c r="W43" i="57"/>
  <c r="Y43" i="57" s="1"/>
  <c r="AA43" i="57" s="1"/>
  <c r="G56" i="57"/>
  <c r="W46" i="57"/>
  <c r="Y46" i="57" s="1"/>
  <c r="AA46" i="57" s="1"/>
  <c r="AC46" i="57" s="1"/>
  <c r="W30" i="57"/>
  <c r="Y30" i="57" s="1"/>
  <c r="AG18" i="57"/>
  <c r="AI18" i="57" s="1"/>
  <c r="G18" i="57" s="1"/>
  <c r="Y45" i="57"/>
  <c r="AA45" i="57" s="1"/>
  <c r="AA31" i="57"/>
  <c r="AC31" i="57" s="1"/>
  <c r="S40" i="57"/>
  <c r="U40" i="57" s="1"/>
  <c r="W47" i="57"/>
  <c r="AI24" i="57"/>
  <c r="G24" i="57" s="1"/>
  <c r="Y34" i="57"/>
  <c r="AA34" i="57" s="1"/>
  <c r="W36" i="57"/>
  <c r="Y36" i="57" s="1"/>
  <c r="G23" i="57"/>
  <c r="U41" i="57"/>
  <c r="W41" i="57" s="1"/>
  <c r="Y32" i="57"/>
  <c r="S17" i="57"/>
  <c r="AC26" i="57"/>
  <c r="Y20" i="57"/>
  <c r="AA20" i="57" s="1"/>
  <c r="S29" i="57"/>
  <c r="U29" i="57" s="1"/>
  <c r="W29" i="57" s="1"/>
  <c r="AI21" i="57"/>
  <c r="G21" i="57" s="1"/>
  <c r="W44" i="57"/>
  <c r="Y44" i="57" s="1"/>
  <c r="Y48" i="57"/>
  <c r="AA48" i="57" s="1"/>
  <c r="U37" i="57"/>
  <c r="W37" i="57" s="1"/>
  <c r="Y37" i="57" s="1"/>
  <c r="S42" i="57"/>
  <c r="U42" i="57" s="1"/>
  <c r="W33" i="57"/>
  <c r="S27" i="57"/>
  <c r="W39" i="57"/>
  <c r="S71" i="57" l="1"/>
  <c r="U71" i="57" s="1"/>
  <c r="Y61" i="57"/>
  <c r="AA61" i="57" s="1"/>
  <c r="Y51" i="57"/>
  <c r="AA51" i="57" s="1"/>
  <c r="AC51" i="57" s="1"/>
  <c r="AE51" i="57" s="1"/>
  <c r="G80" i="57"/>
  <c r="G62" i="57"/>
  <c r="AA38" i="57"/>
  <c r="AC38" i="57" s="1"/>
  <c r="AA30" i="57"/>
  <c r="AC30" i="57" s="1"/>
  <c r="U17" i="57"/>
  <c r="W17" i="57" s="1"/>
  <c r="AA44" i="57"/>
  <c r="AC44" i="57" s="1"/>
  <c r="AC34" i="57"/>
  <c r="AE31" i="57"/>
  <c r="AG31" i="57" s="1"/>
  <c r="Y29" i="57"/>
  <c r="AA29" i="57" s="1"/>
  <c r="AA35" i="57"/>
  <c r="Y39" i="57"/>
  <c r="AA39" i="57" s="1"/>
  <c r="AC39" i="57" s="1"/>
  <c r="AC43" i="57"/>
  <c r="W42" i="57"/>
  <c r="AA32" i="57"/>
  <c r="AC32" i="57" s="1"/>
  <c r="Y47" i="57"/>
  <c r="Y33" i="57"/>
  <c r="AA33" i="57" s="1"/>
  <c r="AC33" i="57" s="1"/>
  <c r="AC45" i="57"/>
  <c r="AC48" i="57"/>
  <c r="AE48" i="57" s="1"/>
  <c r="AE26" i="57"/>
  <c r="W40" i="57"/>
  <c r="AE28" i="57"/>
  <c r="G25" i="57"/>
  <c r="Y41" i="57"/>
  <c r="AA37" i="57"/>
  <c r="AE46" i="57"/>
  <c r="AG46" i="57" s="1"/>
  <c r="U27" i="57"/>
  <c r="W27" i="57" s="1"/>
  <c r="Y27" i="57" s="1"/>
  <c r="AA36" i="57"/>
  <c r="AC36" i="57" s="1"/>
  <c r="AC20" i="57"/>
  <c r="AE20" i="57" s="1"/>
  <c r="W71" i="57" l="1"/>
  <c r="Y71" i="57" s="1"/>
  <c r="AA71" i="57" s="1"/>
  <c r="AC71" i="57" s="1"/>
  <c r="AE71" i="57" s="1"/>
  <c r="AC61" i="57"/>
  <c r="AE61" i="57" s="1"/>
  <c r="AG61" i="57" s="1"/>
  <c r="AI61" i="57" s="1"/>
  <c r="AG51" i="57"/>
  <c r="AI51" i="57" s="1"/>
  <c r="G74" i="57"/>
  <c r="G66" i="57"/>
  <c r="AE30" i="57"/>
  <c r="AG30" i="57" s="1"/>
  <c r="AI30" i="57" s="1"/>
  <c r="G30" i="57" s="1"/>
  <c r="AE38" i="57"/>
  <c r="AG38" i="57" s="1"/>
  <c r="G53" i="57"/>
  <c r="AI31" i="57"/>
  <c r="G31" i="57" s="1"/>
  <c r="AI46" i="57"/>
  <c r="G46" i="57" s="1"/>
  <c r="AE34" i="57"/>
  <c r="AG34" i="57" s="1"/>
  <c r="Y17" i="57"/>
  <c r="AA17" i="57" s="1"/>
  <c r="AE33" i="57"/>
  <c r="AG33" i="57" s="1"/>
  <c r="AG20" i="57"/>
  <c r="AI20" i="57" s="1"/>
  <c r="AG48" i="57"/>
  <c r="AC29" i="57"/>
  <c r="AE29" i="57" s="1"/>
  <c r="AG28" i="57"/>
  <c r="AC37" i="57"/>
  <c r="AE44" i="57"/>
  <c r="AG44" i="57" s="1"/>
  <c r="AI44" i="57" s="1"/>
  <c r="AC35" i="57"/>
  <c r="AG26" i="57"/>
  <c r="AE43" i="57"/>
  <c r="Y40" i="57"/>
  <c r="AA27" i="57"/>
  <c r="AE32" i="57"/>
  <c r="AG32" i="57" s="1"/>
  <c r="Y42" i="57"/>
  <c r="AE36" i="57"/>
  <c r="AG36" i="57" s="1"/>
  <c r="AI36" i="57" s="1"/>
  <c r="AA47" i="57"/>
  <c r="AE39" i="57"/>
  <c r="G60" i="57"/>
  <c r="AA41" i="57"/>
  <c r="AC41" i="57" s="1"/>
  <c r="AE45" i="57"/>
  <c r="AG71" i="57" l="1"/>
  <c r="G65" i="57"/>
  <c r="AI33" i="57"/>
  <c r="G33" i="57" s="1"/>
  <c r="AI34" i="57"/>
  <c r="G34" i="57" s="1"/>
  <c r="G54" i="57"/>
  <c r="AI26" i="57"/>
  <c r="G26" i="57" s="1"/>
  <c r="AC17" i="57"/>
  <c r="AE17" i="57" s="1"/>
  <c r="AG17" i="57" s="1"/>
  <c r="AE37" i="57"/>
  <c r="AG37" i="57" s="1"/>
  <c r="AE35" i="57"/>
  <c r="AG35" i="57" s="1"/>
  <c r="AI35" i="57" s="1"/>
  <c r="G35" i="57" s="1"/>
  <c r="AI48" i="57"/>
  <c r="G48" i="57" s="1"/>
  <c r="AG29" i="57"/>
  <c r="AI29" i="57" s="1"/>
  <c r="G29" i="57" s="1"/>
  <c r="AG45" i="57"/>
  <c r="AI45" i="57" s="1"/>
  <c r="AA42" i="57"/>
  <c r="AI38" i="57"/>
  <c r="G38" i="57" s="1"/>
  <c r="AE41" i="57"/>
  <c r="AG41" i="57" s="1"/>
  <c r="AG39" i="57"/>
  <c r="G59" i="57"/>
  <c r="AI28" i="57"/>
  <c r="G28" i="57" s="1"/>
  <c r="AC27" i="57"/>
  <c r="AE27" i="57" s="1"/>
  <c r="AG43" i="57"/>
  <c r="AI43" i="57" s="1"/>
  <c r="G43" i="57" s="1"/>
  <c r="AI32" i="57"/>
  <c r="G32" i="57" s="1"/>
  <c r="AC47" i="57"/>
  <c r="AE47" i="57" s="1"/>
  <c r="AG47" i="57" s="1"/>
  <c r="G44" i="57"/>
  <c r="G55" i="57"/>
  <c r="G63" i="57"/>
  <c r="G20" i="57"/>
  <c r="G36" i="57"/>
  <c r="AA40" i="57"/>
  <c r="AI71" i="57" l="1"/>
  <c r="G71" i="57" s="1"/>
  <c r="G68" i="57"/>
  <c r="G67" i="57"/>
  <c r="G70" i="57"/>
  <c r="AI37" i="57"/>
  <c r="G37" i="57" s="1"/>
  <c r="AI39" i="57"/>
  <c r="G39" i="57" s="1"/>
  <c r="AI41" i="57"/>
  <c r="G41" i="57" s="1"/>
  <c r="AG27" i="57"/>
  <c r="AI27" i="57" s="1"/>
  <c r="G27" i="57" s="1"/>
  <c r="G51" i="57"/>
  <c r="AC40" i="57"/>
  <c r="AE40" i="57" s="1"/>
  <c r="AI17" i="57"/>
  <c r="G17" i="57" s="1"/>
  <c r="AI47" i="57"/>
  <c r="G47" i="57" s="1"/>
  <c r="G45" i="57"/>
  <c r="AC42" i="57"/>
  <c r="AE42" i="57" s="1"/>
  <c r="G64" i="57" l="1"/>
  <c r="G69" i="57"/>
  <c r="G52" i="57"/>
  <c r="AG42" i="57"/>
  <c r="AI42" i="57" s="1"/>
  <c r="G57" i="57"/>
  <c r="G58" i="57"/>
  <c r="AG40" i="57"/>
  <c r="G61" i="57" l="1"/>
  <c r="G42" i="57"/>
  <c r="AI40" i="57"/>
  <c r="G40" i="57" s="1"/>
</calcChain>
</file>

<file path=xl/sharedStrings.xml><?xml version="1.0" encoding="utf-8"?>
<sst xmlns="http://schemas.openxmlformats.org/spreadsheetml/2006/main" count="1112" uniqueCount="113">
  <si>
    <t>Angaben zum Projekt</t>
  </si>
  <si>
    <t>Laufzeit Beginn</t>
  </si>
  <si>
    <t>Laufzeit Ende</t>
  </si>
  <si>
    <t>Projektdauer (in Monaten)</t>
  </si>
  <si>
    <t>von</t>
  </si>
  <si>
    <t>bis</t>
  </si>
  <si>
    <t>SOLL</t>
  </si>
  <si>
    <t>Erfüllt
in %</t>
  </si>
  <si>
    <t>Projektträger</t>
  </si>
  <si>
    <t>Projekttitel</t>
  </si>
  <si>
    <t>Projektnummer</t>
  </si>
  <si>
    <t>Maßnahme</t>
  </si>
  <si>
    <t>Zeitraum des Indikatorenberichts</t>
  </si>
  <si>
    <t>Anteil an Laufzeit</t>
  </si>
  <si>
    <t>Outputindikatoren</t>
  </si>
  <si>
    <t>Spezifisches Ziel</t>
  </si>
  <si>
    <t>Kennung</t>
  </si>
  <si>
    <t>M&lt;18</t>
  </si>
  <si>
    <t>M 18-60</t>
  </si>
  <si>
    <t>M&gt;60</t>
  </si>
  <si>
    <t>W&lt;18</t>
  </si>
  <si>
    <t>W 18-60</t>
  </si>
  <si>
    <t>W&gt;60</t>
  </si>
  <si>
    <t>Nb 18-60</t>
  </si>
  <si>
    <t>Nb&lt;18</t>
  </si>
  <si>
    <t>Nb&gt;60</t>
  </si>
  <si>
    <t>Zahl der Teilnehmenden an Schulungsmaßnahmen</t>
  </si>
  <si>
    <t>Davon Zahl der neu geschaffenen Plätze für unbegleitete Minderjährige</t>
  </si>
  <si>
    <t>Gesamtzahl</t>
  </si>
  <si>
    <t>Zusätzliche nationale Indikatoren</t>
  </si>
  <si>
    <t>Personenbezogene Indikatoren</t>
  </si>
  <si>
    <t>Indikatoren mit indirektem Personenbezug</t>
  </si>
  <si>
    <t>Anmerkungen</t>
  </si>
  <si>
    <r>
      <rPr>
        <b/>
        <sz val="16"/>
        <rFont val="Calibri"/>
        <family val="2"/>
        <scheme val="minor"/>
      </rPr>
      <t>Indikatorenbericht</t>
    </r>
    <r>
      <rPr>
        <sz val="10"/>
        <rFont val="Calibri"/>
        <family val="2"/>
        <scheme val="minor"/>
      </rPr>
      <t xml:space="preserve">
Asyl-, Migrations- und Integrationsfonds 2021-2027</t>
    </r>
  </si>
  <si>
    <r>
      <t xml:space="preserve">IST
</t>
    </r>
    <r>
      <rPr>
        <b/>
        <sz val="10"/>
        <color theme="0"/>
        <rFont val="Calibri"/>
        <family val="2"/>
        <scheme val="minor"/>
      </rPr>
      <t>bis 30.06.2023</t>
    </r>
  </si>
  <si>
    <r>
      <t xml:space="preserve">Indikatorenfortschritt
</t>
    </r>
    <r>
      <rPr>
        <sz val="8"/>
        <color theme="0"/>
        <rFont val="Calibri"/>
        <family val="2"/>
        <scheme val="minor"/>
      </rPr>
      <t>01.01.2023 - 30.06.2023</t>
    </r>
  </si>
  <si>
    <r>
      <t xml:space="preserve">Indikatorenfortschritt
</t>
    </r>
    <r>
      <rPr>
        <sz val="8"/>
        <color theme="0"/>
        <rFont val="Calibri"/>
        <family val="2"/>
        <scheme val="minor"/>
      </rPr>
      <t>01.07.2023 - 31.12.2023</t>
    </r>
  </si>
  <si>
    <r>
      <t xml:space="preserve">Indikatorenfortschritt
</t>
    </r>
    <r>
      <rPr>
        <sz val="8"/>
        <color theme="0"/>
        <rFont val="Calibri"/>
        <family val="2"/>
        <scheme val="minor"/>
      </rPr>
      <t>01.01.2024 - 30.06.2024</t>
    </r>
  </si>
  <si>
    <r>
      <t xml:space="preserve">Indikatorenfortschritt
</t>
    </r>
    <r>
      <rPr>
        <sz val="8"/>
        <color theme="0"/>
        <rFont val="Calibri"/>
        <family val="2"/>
        <scheme val="minor"/>
      </rPr>
      <t>01.07.2024 - 31.12.2024</t>
    </r>
  </si>
  <si>
    <r>
      <rPr>
        <b/>
        <sz val="16"/>
        <rFont val="Calibri"/>
        <family val="2"/>
        <scheme val="minor"/>
      </rPr>
      <t>Indikatorenbericht EK</t>
    </r>
    <r>
      <rPr>
        <sz val="10"/>
        <rFont val="Calibri"/>
        <family val="2"/>
        <scheme val="minor"/>
      </rPr>
      <t xml:space="preserve">
Asyl-, Migrations- und Integrationsfonds 2021-2027</t>
    </r>
  </si>
  <si>
    <r>
      <t xml:space="preserve">IST
</t>
    </r>
    <r>
      <rPr>
        <b/>
        <sz val="10"/>
        <color theme="0"/>
        <rFont val="Calibri"/>
        <family val="2"/>
        <scheme val="minor"/>
      </rPr>
      <t>bis 31.12.2023</t>
    </r>
  </si>
  <si>
    <t>m 18-60</t>
  </si>
  <si>
    <t>m &gt; 60</t>
  </si>
  <si>
    <t>m &lt; 18</t>
  </si>
  <si>
    <r>
      <t xml:space="preserve">IST
</t>
    </r>
    <r>
      <rPr>
        <b/>
        <sz val="10"/>
        <color theme="0"/>
        <rFont val="Calibri"/>
        <family val="2"/>
        <scheme val="minor"/>
      </rPr>
      <t>bis 30.06.2024</t>
    </r>
  </si>
  <si>
    <r>
      <t xml:space="preserve">IST
</t>
    </r>
    <r>
      <rPr>
        <b/>
        <sz val="10"/>
        <color theme="0"/>
        <rFont val="Calibri"/>
        <family val="2"/>
        <scheme val="minor"/>
      </rPr>
      <t>bis 31.12.2024</t>
    </r>
  </si>
  <si>
    <r>
      <t xml:space="preserve">IST
</t>
    </r>
    <r>
      <rPr>
        <b/>
        <sz val="10"/>
        <color theme="0"/>
        <rFont val="Calibri"/>
        <family val="2"/>
        <scheme val="minor"/>
      </rPr>
      <t>bis 30.06.2025</t>
    </r>
  </si>
  <si>
    <r>
      <t xml:space="preserve">IST
</t>
    </r>
    <r>
      <rPr>
        <b/>
        <sz val="10"/>
        <color theme="0"/>
        <rFont val="Calibri"/>
        <family val="2"/>
        <scheme val="minor"/>
      </rPr>
      <t>bis 31.12.2025</t>
    </r>
  </si>
  <si>
    <r>
      <t xml:space="preserve">IST
</t>
    </r>
    <r>
      <rPr>
        <b/>
        <sz val="10"/>
        <color theme="0"/>
        <rFont val="Calibri"/>
        <family val="2"/>
        <scheme val="minor"/>
      </rPr>
      <t>bis 30.06.2026</t>
    </r>
  </si>
  <si>
    <r>
      <t xml:space="preserve">IST
</t>
    </r>
    <r>
      <rPr>
        <b/>
        <sz val="10"/>
        <color theme="0"/>
        <rFont val="Calibri"/>
        <family val="2"/>
        <scheme val="minor"/>
      </rPr>
      <t>bis 31.12.2026</t>
    </r>
  </si>
  <si>
    <r>
      <t xml:space="preserve">IST
</t>
    </r>
    <r>
      <rPr>
        <b/>
        <sz val="10"/>
        <color theme="0"/>
        <rFont val="Calibri"/>
        <family val="2"/>
        <scheme val="minor"/>
      </rPr>
      <t>bis 30.06.2027</t>
    </r>
  </si>
  <si>
    <r>
      <t xml:space="preserve">IST
</t>
    </r>
    <r>
      <rPr>
        <b/>
        <sz val="10"/>
        <color theme="0"/>
        <rFont val="Calibri"/>
        <family val="2"/>
        <scheme val="minor"/>
      </rPr>
      <t>bis 31.12.2027</t>
    </r>
  </si>
  <si>
    <r>
      <t xml:space="preserve">IST
</t>
    </r>
    <r>
      <rPr>
        <b/>
        <sz val="10"/>
        <color theme="0"/>
        <rFont val="Calibri"/>
        <family val="2"/>
        <scheme val="minor"/>
      </rPr>
      <t>bis 30.06.2028</t>
    </r>
  </si>
  <si>
    <r>
      <t xml:space="preserve">IST
</t>
    </r>
    <r>
      <rPr>
        <b/>
        <sz val="10"/>
        <color theme="0"/>
        <rFont val="Calibri"/>
        <family val="2"/>
        <scheme val="minor"/>
      </rPr>
      <t>bis 31.12.2028</t>
    </r>
  </si>
  <si>
    <r>
      <t xml:space="preserve">IST
</t>
    </r>
    <r>
      <rPr>
        <b/>
        <sz val="10"/>
        <color theme="0"/>
        <rFont val="Calibri"/>
        <family val="2"/>
        <scheme val="minor"/>
      </rPr>
      <t>bis 30.06.2029</t>
    </r>
  </si>
  <si>
    <r>
      <t xml:space="preserve">IST
</t>
    </r>
    <r>
      <rPr>
        <b/>
        <sz val="10"/>
        <color theme="0"/>
        <rFont val="Calibri"/>
        <family val="2"/>
        <scheme val="minor"/>
      </rPr>
      <t>bis 31.12.2029</t>
    </r>
  </si>
  <si>
    <t>w &lt; 18</t>
  </si>
  <si>
    <t>w 18-60</t>
  </si>
  <si>
    <t>w &gt; 60</t>
  </si>
  <si>
    <t>nb &lt; 18</t>
  </si>
  <si>
    <t>nb 18-60</t>
  </si>
  <si>
    <t>nb &gt; 60</t>
  </si>
  <si>
    <r>
      <t xml:space="preserve">Indikatorenfortschritt
</t>
    </r>
    <r>
      <rPr>
        <sz val="8"/>
        <color theme="0"/>
        <rFont val="Calibri"/>
        <family val="2"/>
        <scheme val="minor"/>
      </rPr>
      <t>01.01.2025 - 30.06.2025</t>
    </r>
  </si>
  <si>
    <r>
      <t xml:space="preserve">Indikatorenfortschritt
</t>
    </r>
    <r>
      <rPr>
        <sz val="8"/>
        <color theme="0"/>
        <rFont val="Calibri"/>
        <family val="2"/>
        <scheme val="minor"/>
      </rPr>
      <t>01.07.2025 - 31.12.2025</t>
    </r>
  </si>
  <si>
    <r>
      <t xml:space="preserve">Indikatorenfortschritt
</t>
    </r>
    <r>
      <rPr>
        <sz val="8"/>
        <color theme="0"/>
        <rFont val="Calibri"/>
        <family val="2"/>
        <scheme val="minor"/>
      </rPr>
      <t>01.01.2026 - 30.06.2026</t>
    </r>
  </si>
  <si>
    <r>
      <t xml:space="preserve">Indikatorenfortschritt
</t>
    </r>
    <r>
      <rPr>
        <sz val="8"/>
        <color theme="0"/>
        <rFont val="Calibri"/>
        <family val="2"/>
        <scheme val="minor"/>
      </rPr>
      <t>01.07.2027 - 31.12.2027</t>
    </r>
  </si>
  <si>
    <r>
      <t xml:space="preserve">Indikatorenfortschritt
</t>
    </r>
    <r>
      <rPr>
        <sz val="8"/>
        <color theme="0"/>
        <rFont val="Calibri"/>
        <family val="2"/>
        <scheme val="minor"/>
      </rPr>
      <t>01.01.2028 - 30.06.2028</t>
    </r>
  </si>
  <si>
    <r>
      <t xml:space="preserve">Indikatorenfortschritt
</t>
    </r>
    <r>
      <rPr>
        <sz val="8"/>
        <color theme="0"/>
        <rFont val="Calibri"/>
        <family val="2"/>
        <scheme val="minor"/>
      </rPr>
      <t>01.07.2026 - 31.12.2026</t>
    </r>
  </si>
  <si>
    <r>
      <t xml:space="preserve">Indikatorenfortschritt
</t>
    </r>
    <r>
      <rPr>
        <sz val="8"/>
        <color theme="0"/>
        <rFont val="Calibri"/>
        <family val="2"/>
        <scheme val="minor"/>
      </rPr>
      <t>01.01.2027 - 30.06.2027</t>
    </r>
  </si>
  <si>
    <r>
      <t xml:space="preserve">Indikatorenfortschritt
</t>
    </r>
    <r>
      <rPr>
        <sz val="8"/>
        <color theme="0"/>
        <rFont val="Calibri"/>
        <family val="2"/>
        <scheme val="minor"/>
      </rPr>
      <t>01.07.2028 - 31.12.2028</t>
    </r>
  </si>
  <si>
    <r>
      <t xml:space="preserve">Indikatorenfortschritt
</t>
    </r>
    <r>
      <rPr>
        <sz val="8"/>
        <color theme="0"/>
        <rFont val="Calibri"/>
        <family val="2"/>
        <scheme val="minor"/>
      </rPr>
      <t>01.01.2029 - 30.06.2029</t>
    </r>
  </si>
  <si>
    <r>
      <t xml:space="preserve">Indikatorenfortschritt
</t>
    </r>
    <r>
      <rPr>
        <sz val="8"/>
        <color theme="0"/>
        <rFont val="Calibri"/>
        <family val="2"/>
        <scheme val="minor"/>
      </rPr>
      <t>01.07.2029 - 31.12.2029</t>
    </r>
  </si>
  <si>
    <t>Ergebnisindikatoren</t>
  </si>
  <si>
    <r>
      <rPr>
        <b/>
        <u/>
        <sz val="11"/>
        <rFont val="Calibri"/>
        <family val="2"/>
        <scheme val="minor"/>
      </rPr>
      <t xml:space="preserve">Ausfüllhilfe:
</t>
    </r>
    <r>
      <rPr>
        <sz val="10"/>
        <rFont val="Calibri"/>
        <family val="2"/>
        <scheme val="minor"/>
      </rPr>
      <t>Vom Projektträger sind nur die weißen Felder zu befüllen.
Die Berichterstattung personenbezogener Indikatoren erfolgt anonymisiert. Es muss jedoch sicher gestellt werden, dass durch einer eindeutigen Kennung eine Zurückverfolgung erfolgen kann und somit die Erfüllung des Indikators überprüft werden kann und nachweisbar ist, dass keine Mehrfachzählung derselben Person erfolgt ist.
Der Leitfaden zu den Indikatoren ist jedenfalls zu beachten!</t>
    </r>
  </si>
  <si>
    <r>
      <rPr>
        <b/>
        <u/>
        <sz val="11"/>
        <rFont val="Calibri"/>
        <family val="2"/>
        <scheme val="minor"/>
      </rPr>
      <t>Ausfüllhilfe:</t>
    </r>
    <r>
      <rPr>
        <sz val="10"/>
        <rFont val="Calibri"/>
        <family val="2"/>
        <scheme val="minor"/>
      </rPr>
      <t xml:space="preserve">
Im Overview sind die Angaben zum Projekt auszufüllen sowie eine Sollvorgabe/ein Zielwert, der zum Projektende erreicht werden soll. Für jeden Berichtszeitraum gibt es ein eigenes Tabellenblatt, das vom Projektträger zu befüllen ist. Der Projektfortschritt (ab Spalte J) befüllt sich automatisch. 
Hinweis: Die Daten zu Output- und möglichen zugehörigen Ergebnisindikatoren derselben
Person müssen verknüpft sein.</t>
    </r>
  </si>
  <si>
    <t>Asyl</t>
  </si>
  <si>
    <t>A1: Psychologische Betreuung</t>
  </si>
  <si>
    <t>A3: Schulung von Mitarbeitern und relevanter Akteure</t>
  </si>
  <si>
    <t>A5: Sammlung und Auswertung qualitativer und quantitativer statistischer Daten und Informationen, Durchführung von Forschungsarbeiten, Evaluierung und Monitoring</t>
  </si>
  <si>
    <t>A6: Herkunftsländerrecherche</t>
  </si>
  <si>
    <t>A7: Aufbau und Stärkung der strukturellen Aufnahme- und Schutzkapazitäten von Drittstaaten</t>
  </si>
  <si>
    <t>Gesamt (Kontrolle)</t>
  </si>
  <si>
    <t>Rückkehr</t>
  </si>
  <si>
    <t>R1: Effiziente Schulungsmaßnahmen für Mitarbeiter</t>
  </si>
  <si>
    <t>R3: Kommunikations- und Informationsmaßnahmen</t>
  </si>
  <si>
    <t>R4: Anreiz zur freiwilligen Rückkehr durch Reintegrationsprogramme</t>
  </si>
  <si>
    <t>R6: Operative Zusammenarbeit mit Partnern, anderen Mitgliedstaaten und Drittstaaten</t>
  </si>
  <si>
    <t>O.3.1</t>
  </si>
  <si>
    <t>O.3.2</t>
  </si>
  <si>
    <t>Zahl der erworbenen Ausrüstungsgegenstände, einschließlich der Zahl der erworbenen/aktualisierten IKT-Systeme</t>
  </si>
  <si>
    <t>O.3.3</t>
  </si>
  <si>
    <r>
      <t xml:space="preserve">Zahl der Rückkehrenden, die eine Reintegrationshilfe erhalten haben 
</t>
    </r>
    <r>
      <rPr>
        <sz val="8"/>
        <color rgb="FFFF0000"/>
        <rFont val="Calibri"/>
        <family val="2"/>
        <scheme val="minor"/>
      </rPr>
      <t>(Bitte auch R.3.6 und R.3.7 befüllen!)</t>
    </r>
  </si>
  <si>
    <t>R.3.6</t>
  </si>
  <si>
    <t>Zahl der Rückkehrenden, die freiwillig zurückgekehrt sind</t>
  </si>
  <si>
    <t>R.3.7</t>
  </si>
  <si>
    <t>Zahl der Rückkehrenden, die abgeschoben wurden</t>
  </si>
  <si>
    <t>R.3.8</t>
  </si>
  <si>
    <t>Zahl der Rückkehrenden, die Gegenstand von Alternativen zur Inhaftierung waren</t>
  </si>
  <si>
    <t>O.3.4</t>
  </si>
  <si>
    <t>Zahl der Plätze, die in Hafteinrichtungen geschaffen wurden</t>
  </si>
  <si>
    <t>O.3.5</t>
  </si>
  <si>
    <t>Zahl der Plätze, die in Hafteinrichtungen saniert oder renoviert wurden</t>
  </si>
  <si>
    <t>ZNI 3.1</t>
  </si>
  <si>
    <t>Zahl der Personen denen Rückkehrberatung zuteil wurde</t>
  </si>
  <si>
    <t>ZNI 3.2</t>
  </si>
  <si>
    <t>Zahl der Kampagnen</t>
  </si>
  <si>
    <t>ZNI 3.3</t>
  </si>
  <si>
    <t>Zahl der beschafften Heimreisezertifikate</t>
  </si>
  <si>
    <t>ZNI 3.4</t>
  </si>
  <si>
    <t>Zahl der Vernetzungstreffen mit Vertretern von Drittstaaten</t>
  </si>
  <si>
    <t>ZNI 3.5</t>
  </si>
  <si>
    <t>Zahl der Drittstaatskooperationen</t>
  </si>
  <si>
    <t>Zahl der Rückkehrenden, die eine Reintegrationshilfe erhalten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</si>
</sst>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4"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b/>
      <sz val="11"/>
      <color theme="0"/>
      <name val="Calibri"/>
      <family val="2"/>
      <scheme val="minor"/>
    </font>
    <font>
      <sz val="10"/>
      <name val="Calibri"/>
      <family val="2"/>
      <scheme val="minor"/>
    </font>
    <font>
      <sz val="8"/>
      <name val="Calibri"/>
      <family val="2"/>
      <scheme val="minor"/>
    </font>
    <font>
      <b/>
      <sz val="16"/>
      <name val="Calibri"/>
      <family val="2"/>
      <scheme val="minor"/>
    </font>
    <font>
      <b/>
      <sz val="10"/>
      <name val="Calibri"/>
      <family val="2"/>
      <scheme val="minor"/>
    </font>
    <font>
      <b/>
      <u/>
      <sz val="11"/>
      <name val="Calibri"/>
      <family val="2"/>
      <scheme val="minor"/>
    </font>
    <font>
      <b/>
      <sz val="8"/>
      <color theme="0"/>
      <name val="Calibri"/>
      <family val="2"/>
      <scheme val="minor"/>
    </font>
    <font>
      <b/>
      <sz val="9"/>
      <color theme="0"/>
      <name val="Calibri"/>
      <family val="2"/>
      <scheme val="minor"/>
    </font>
    <font>
      <b/>
      <sz val="8"/>
      <name val="Calibri"/>
      <family val="2"/>
      <scheme val="minor"/>
    </font>
    <font>
      <sz val="9"/>
      <name val="Calibri"/>
      <family val="2"/>
      <scheme val="minor"/>
    </font>
    <font>
      <b/>
      <sz val="10"/>
      <color theme="0"/>
      <name val="Calibri"/>
      <family val="2"/>
      <scheme val="minor"/>
    </font>
    <font>
      <sz val="8"/>
      <color theme="0"/>
      <name val="Calibri"/>
      <family val="2"/>
      <scheme val="minor"/>
    </font>
    <font>
      <sz val="7"/>
      <name val="Calibri"/>
      <family val="2"/>
      <scheme val="minor"/>
    </font>
    <font>
      <b/>
      <sz val="10"/>
      <color rgb="FFFF0000"/>
      <name val="Calibri"/>
      <family val="2"/>
      <scheme val="minor"/>
    </font>
    <font>
      <sz val="10"/>
      <color theme="0" tint="-0.14999847407452621"/>
      <name val="Calibri"/>
      <family val="2"/>
      <scheme val="minor"/>
    </font>
    <font>
      <sz val="8"/>
      <color theme="0" tint="-0.14999847407452621"/>
      <name val="Calibri"/>
      <family val="2"/>
      <scheme val="minor"/>
    </font>
    <font>
      <sz val="8"/>
      <color rgb="FFFF0000"/>
      <name val="Calibri"/>
      <family val="2"/>
      <scheme val="minor"/>
    </font>
    <font>
      <sz val="10"/>
      <color rgb="FFDDDDDD"/>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rgb="FF003870"/>
        <bgColor indexed="64"/>
      </patternFill>
    </fill>
    <fill>
      <patternFill patternType="solid">
        <fgColor rgb="FFD9ECFF"/>
        <bgColor indexed="64"/>
      </patternFill>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5" fillId="0" borderId="0" applyFont="0" applyFill="0" applyBorder="0" applyAlignment="0" applyProtection="0"/>
  </cellStyleXfs>
  <cellXfs count="179">
    <xf numFmtId="0" fontId="0" fillId="0" borderId="0" xfId="0"/>
    <xf numFmtId="0" fontId="7" fillId="16" borderId="0" xfId="0" applyFont="1" applyFill="1" applyAlignment="1">
      <alignment vertical="center" wrapText="1"/>
    </xf>
    <xf numFmtId="0" fontId="8" fillId="16" borderId="0" xfId="0" applyFont="1" applyFill="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8" fillId="0" borderId="4" xfId="0" applyFont="1" applyBorder="1" applyAlignment="1">
      <alignment vertical="center" wrapText="1"/>
    </xf>
    <xf numFmtId="0" fontId="7" fillId="19" borderId="10" xfId="0" applyFont="1" applyFill="1" applyBorder="1" applyAlignment="1">
      <alignment horizontal="left" vertical="center" wrapText="1"/>
    </xf>
    <xf numFmtId="0" fontId="7" fillId="16" borderId="0" xfId="0" applyFont="1" applyFill="1" applyAlignment="1">
      <alignment horizontal="center" vertical="center" wrapText="1"/>
    </xf>
    <xf numFmtId="9" fontId="7" fillId="19" borderId="10" xfId="25" applyFont="1" applyFill="1" applyBorder="1" applyAlignment="1" applyProtection="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2" fillId="0" borderId="0" xfId="0" applyFont="1" applyAlignment="1">
      <alignment horizontal="right" vertical="center" wrapText="1"/>
    </xf>
    <xf numFmtId="9" fontId="14" fillId="0" borderId="0" xfId="22" applyFont="1" applyFill="1" applyBorder="1" applyAlignment="1" applyProtection="1">
      <alignment vertical="center" wrapText="1"/>
    </xf>
    <xf numFmtId="49" fontId="15" fillId="0" borderId="10" xfId="22" applyNumberFormat="1" applyFont="1" applyFill="1" applyBorder="1" applyAlignment="1" applyProtection="1">
      <alignment horizontal="left" vertical="center" wrapText="1"/>
      <protection locked="0"/>
    </xf>
    <xf numFmtId="49" fontId="7" fillId="19" borderId="10" xfId="0" applyNumberFormat="1" applyFont="1" applyFill="1" applyBorder="1" applyAlignment="1">
      <alignment horizontal="left" vertical="center" wrapText="1"/>
    </xf>
    <xf numFmtId="9" fontId="8" fillId="0" borderId="0" xfId="22" applyFont="1" applyFill="1" applyBorder="1" applyAlignment="1" applyProtection="1">
      <alignment vertical="center" wrapText="1"/>
    </xf>
    <xf numFmtId="1" fontId="7" fillId="0" borderId="10" xfId="0" applyNumberFormat="1" applyFont="1" applyBorder="1" applyAlignment="1" applyProtection="1">
      <alignment horizontal="right" vertical="center" wrapText="1"/>
      <protection locked="0"/>
    </xf>
    <xf numFmtId="0" fontId="7" fillId="19" borderId="10" xfId="0" applyFont="1" applyFill="1" applyBorder="1" applyAlignment="1">
      <alignment vertical="center" wrapText="1"/>
    </xf>
    <xf numFmtId="1" fontId="7" fillId="0" borderId="10" xfId="0" applyNumberFormat="1" applyFont="1" applyBorder="1" applyAlignment="1" applyProtection="1">
      <alignment vertical="center" wrapText="1"/>
      <protection locked="0"/>
    </xf>
    <xf numFmtId="9" fontId="8" fillId="0" borderId="0" xfId="0" applyNumberFormat="1" applyFont="1" applyAlignment="1">
      <alignment vertical="center" wrapText="1"/>
    </xf>
    <xf numFmtId="0" fontId="6" fillId="18" borderId="2" xfId="0" applyFont="1" applyFill="1" applyBorder="1" applyAlignment="1">
      <alignment vertical="center" wrapText="1"/>
    </xf>
    <xf numFmtId="0" fontId="6" fillId="18" borderId="9" xfId="0" applyFont="1" applyFill="1" applyBorder="1" applyAlignment="1">
      <alignment horizontal="right" vertical="center" wrapText="1"/>
    </xf>
    <xf numFmtId="0" fontId="12" fillId="18" borderId="10" xfId="0" applyFont="1" applyFill="1" applyBorder="1" applyAlignment="1">
      <alignment horizontal="right" vertical="center" wrapText="1"/>
    </xf>
    <xf numFmtId="0" fontId="12" fillId="0" borderId="1" xfId="0" applyFont="1" applyBorder="1" applyAlignment="1">
      <alignment horizontal="right" vertical="center" wrapText="1"/>
    </xf>
    <xf numFmtId="0" fontId="18" fillId="16" borderId="0" xfId="0" applyFont="1" applyFill="1" applyAlignment="1">
      <alignment vertical="center" wrapText="1"/>
    </xf>
    <xf numFmtId="1" fontId="7" fillId="19" borderId="11" xfId="0" applyNumberFormat="1" applyFont="1" applyFill="1" applyBorder="1" applyAlignment="1">
      <alignment vertical="center" wrapText="1"/>
    </xf>
    <xf numFmtId="9" fontId="8" fillId="19" borderId="10" xfId="22" applyFont="1" applyFill="1" applyBorder="1" applyAlignment="1" applyProtection="1">
      <alignment vertical="center" wrapText="1"/>
    </xf>
    <xf numFmtId="1" fontId="7" fillId="19" borderId="10" xfId="0" applyNumberFormat="1" applyFont="1" applyFill="1" applyBorder="1" applyAlignment="1">
      <alignment vertical="center" wrapText="1"/>
    </xf>
    <xf numFmtId="9" fontId="8" fillId="0" borderId="1" xfId="22" applyFont="1" applyFill="1" applyBorder="1" applyAlignment="1" applyProtection="1">
      <alignment vertical="center" wrapText="1"/>
    </xf>
    <xf numFmtId="0" fontId="7" fillId="17" borderId="5" xfId="0" applyFont="1" applyFill="1" applyBorder="1" applyAlignment="1">
      <alignment vertical="center" wrapText="1"/>
    </xf>
    <xf numFmtId="0" fontId="8" fillId="0" borderId="7" xfId="0" applyFont="1" applyBorder="1" applyAlignment="1">
      <alignment vertical="center" wrapText="1"/>
    </xf>
    <xf numFmtId="0" fontId="7" fillId="0" borderId="7" xfId="0" applyFont="1" applyBorder="1" applyAlignment="1">
      <alignment vertical="center"/>
    </xf>
    <xf numFmtId="0" fontId="20" fillId="16" borderId="0" xfId="0" applyFont="1" applyFill="1" applyAlignment="1">
      <alignment vertical="center" wrapText="1"/>
    </xf>
    <xf numFmtId="0" fontId="20" fillId="16" borderId="0" xfId="0" applyFont="1" applyFill="1" applyAlignment="1">
      <alignment vertical="center"/>
    </xf>
    <xf numFmtId="0" fontId="21" fillId="16" borderId="0" xfId="0" applyFont="1" applyFill="1" applyAlignment="1">
      <alignment vertical="center" wrapText="1"/>
    </xf>
    <xf numFmtId="0" fontId="6" fillId="18" borderId="10" xfId="0" applyFont="1" applyFill="1" applyBorder="1" applyAlignment="1">
      <alignment vertical="center" wrapText="1"/>
    </xf>
    <xf numFmtId="0" fontId="6" fillId="18" borderId="10" xfId="0" applyFont="1" applyFill="1" applyBorder="1" applyAlignment="1">
      <alignment horizontal="center" vertical="center" wrapText="1"/>
    </xf>
    <xf numFmtId="0" fontId="7" fillId="0" borderId="0" xfId="0" applyFont="1" applyAlignment="1">
      <alignment horizontal="center" vertical="center" wrapText="1"/>
    </xf>
    <xf numFmtId="0" fontId="6" fillId="18" borderId="10" xfId="0" applyFont="1" applyFill="1" applyBorder="1" applyAlignment="1">
      <alignment horizontal="right" vertical="center" wrapText="1"/>
    </xf>
    <xf numFmtId="0" fontId="6" fillId="0" borderId="1" xfId="0" applyFont="1" applyBorder="1" applyAlignment="1">
      <alignment horizontal="right" vertical="center" wrapText="1"/>
    </xf>
    <xf numFmtId="1" fontId="7" fillId="0" borderId="1" xfId="0" applyNumberFormat="1" applyFont="1" applyBorder="1" applyAlignment="1">
      <alignment vertical="center" wrapText="1"/>
    </xf>
    <xf numFmtId="0" fontId="0" fillId="16" borderId="0" xfId="0" applyFill="1"/>
    <xf numFmtId="0" fontId="19" fillId="16" borderId="0" xfId="0" applyFont="1" applyFill="1" applyAlignment="1">
      <alignment vertical="center"/>
    </xf>
    <xf numFmtId="1" fontId="7" fillId="0" borderId="0" xfId="0" applyNumberFormat="1" applyFont="1" applyAlignment="1">
      <alignment vertical="center" wrapText="1"/>
    </xf>
    <xf numFmtId="0" fontId="6" fillId="16" borderId="0" xfId="0" applyFont="1" applyFill="1" applyAlignment="1">
      <alignment vertical="center" wrapText="1"/>
    </xf>
    <xf numFmtId="14" fontId="7" fillId="16" borderId="0" xfId="0" applyNumberFormat="1" applyFont="1" applyFill="1" applyAlignment="1">
      <alignment vertical="center" wrapText="1"/>
    </xf>
    <xf numFmtId="1" fontId="7" fillId="16" borderId="0" xfId="0" applyNumberFormat="1" applyFont="1" applyFill="1" applyAlignment="1">
      <alignment vertical="center" wrapText="1"/>
    </xf>
    <xf numFmtId="1" fontId="7" fillId="16" borderId="0" xfId="0" applyNumberFormat="1" applyFont="1" applyFill="1" applyAlignment="1">
      <alignment horizontal="left" vertical="center" wrapText="1"/>
    </xf>
    <xf numFmtId="0" fontId="6" fillId="16" borderId="0" xfId="0" applyFont="1" applyFill="1" applyAlignment="1">
      <alignment horizontal="center" vertical="center" wrapText="1"/>
    </xf>
    <xf numFmtId="1" fontId="7" fillId="16" borderId="0" xfId="0" applyNumberFormat="1" applyFont="1" applyFill="1" applyAlignment="1">
      <alignment horizontal="center" vertical="center" wrapText="1"/>
    </xf>
    <xf numFmtId="14" fontId="7" fillId="0" borderId="1" xfId="0" applyNumberFormat="1" applyFont="1" applyBorder="1" applyAlignment="1">
      <alignment vertical="center" wrapText="1"/>
    </xf>
    <xf numFmtId="0" fontId="6"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10" fillId="16" borderId="0" xfId="0" applyFont="1" applyFill="1" applyAlignment="1">
      <alignment horizontal="left" vertical="center" wrapText="1"/>
    </xf>
    <xf numFmtId="0" fontId="7" fillId="16" borderId="0" xfId="0" applyFont="1" applyFill="1" applyAlignment="1">
      <alignment horizontal="left" vertical="center" wrapText="1"/>
    </xf>
    <xf numFmtId="0" fontId="10" fillId="0" borderId="7" xfId="0" applyFont="1" applyBorder="1" applyAlignment="1">
      <alignment horizontal="left" vertical="center" wrapText="1"/>
    </xf>
    <xf numFmtId="0" fontId="7" fillId="0" borderId="7" xfId="0" applyFont="1" applyBorder="1" applyAlignment="1">
      <alignment horizontal="left" vertical="center" wrapText="1"/>
    </xf>
    <xf numFmtId="1" fontId="7" fillId="0" borderId="7" xfId="0" applyNumberFormat="1" applyFont="1" applyBorder="1" applyAlignment="1">
      <alignment horizontal="left" vertical="center" wrapText="1"/>
    </xf>
    <xf numFmtId="1" fontId="7" fillId="0" borderId="8" xfId="0" applyNumberFormat="1" applyFont="1" applyBorder="1" applyAlignment="1">
      <alignment horizontal="left" vertical="center" wrapText="1"/>
    </xf>
    <xf numFmtId="0" fontId="10" fillId="0" borderId="3" xfId="0" applyFont="1" applyBorder="1" applyAlignment="1">
      <alignment horizontal="left" vertical="center" wrapText="1"/>
    </xf>
    <xf numFmtId="0" fontId="7" fillId="0" borderId="3" xfId="0" applyFont="1" applyBorder="1" applyAlignment="1">
      <alignment horizontal="left" vertical="center" wrapText="1"/>
    </xf>
    <xf numFmtId="1" fontId="7" fillId="0" borderId="3" xfId="0" applyNumberFormat="1" applyFont="1" applyBorder="1" applyAlignment="1">
      <alignment horizontal="left" vertical="center" wrapText="1"/>
    </xf>
    <xf numFmtId="1" fontId="7" fillId="0" borderId="4" xfId="0" applyNumberFormat="1" applyFont="1" applyBorder="1" applyAlignment="1">
      <alignment horizontal="left" vertical="center" wrapText="1"/>
    </xf>
    <xf numFmtId="1" fontId="7" fillId="0" borderId="2" xfId="0" applyNumberFormat="1" applyFont="1" applyBorder="1" applyAlignment="1">
      <alignment horizontal="left" vertical="center" wrapText="1"/>
    </xf>
    <xf numFmtId="0" fontId="8" fillId="0" borderId="5" xfId="0" applyFont="1" applyBorder="1" applyAlignment="1">
      <alignment vertical="center" wrapText="1"/>
    </xf>
    <xf numFmtId="9" fontId="8" fillId="0" borderId="1" xfId="0" applyNumberFormat="1" applyFont="1" applyBorder="1" applyAlignment="1">
      <alignment vertical="center" wrapText="1"/>
    </xf>
    <xf numFmtId="0" fontId="12" fillId="0" borderId="5" xfId="0" applyFont="1" applyBorder="1" applyAlignment="1">
      <alignment horizontal="right" vertical="center" wrapText="1"/>
    </xf>
    <xf numFmtId="9" fontId="8" fillId="0" borderId="5" xfId="22" applyFont="1" applyFill="1" applyBorder="1" applyAlignment="1" applyProtection="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1" fontId="7" fillId="0" borderId="6" xfId="0" applyNumberFormat="1" applyFont="1" applyBorder="1" applyAlignment="1">
      <alignment horizontal="left" vertical="center" wrapText="1"/>
    </xf>
    <xf numFmtId="0" fontId="7" fillId="19" borderId="9" xfId="0" applyFont="1" applyFill="1" applyBorder="1" applyAlignment="1">
      <alignment vertical="center" wrapText="1"/>
    </xf>
    <xf numFmtId="0" fontId="7" fillId="19" borderId="15" xfId="0" applyFont="1" applyFill="1" applyBorder="1" applyAlignment="1">
      <alignment vertical="center" wrapText="1"/>
    </xf>
    <xf numFmtId="0" fontId="7" fillId="19" borderId="14" xfId="0" applyFont="1" applyFill="1" applyBorder="1" applyAlignment="1">
      <alignment vertical="center" wrapText="1"/>
    </xf>
    <xf numFmtId="0" fontId="8" fillId="17" borderId="1" xfId="0" applyFont="1" applyFill="1" applyBorder="1" applyAlignment="1">
      <alignment vertical="center" wrapText="1"/>
    </xf>
    <xf numFmtId="0" fontId="7" fillId="17" borderId="7" xfId="0" applyFont="1" applyFill="1" applyBorder="1" applyAlignment="1">
      <alignment vertical="center" wrapText="1"/>
    </xf>
    <xf numFmtId="0" fontId="19" fillId="17" borderId="7" xfId="0" applyFont="1" applyFill="1" applyBorder="1" applyAlignment="1">
      <alignment vertical="center"/>
    </xf>
    <xf numFmtId="0" fontId="8" fillId="17" borderId="7" xfId="0" applyFont="1" applyFill="1" applyBorder="1" applyAlignment="1">
      <alignment vertical="center" wrapText="1"/>
    </xf>
    <xf numFmtId="0" fontId="8" fillId="17" borderId="8" xfId="0" applyFont="1" applyFill="1" applyBorder="1" applyAlignment="1">
      <alignment vertical="center" wrapText="1"/>
    </xf>
    <xf numFmtId="0" fontId="7" fillId="0" borderId="0" xfId="0" applyFont="1" applyBorder="1" applyAlignment="1">
      <alignment vertical="center" wrapText="1"/>
    </xf>
    <xf numFmtId="0" fontId="0" fillId="0" borderId="0" xfId="0" applyBorder="1"/>
    <xf numFmtId="0" fontId="8" fillId="0" borderId="0" xfId="0" applyFont="1" applyBorder="1" applyAlignment="1">
      <alignment vertical="center" wrapText="1"/>
    </xf>
    <xf numFmtId="0" fontId="6" fillId="0" borderId="0" xfId="0" applyFont="1" applyBorder="1" applyAlignment="1">
      <alignment vertical="center" wrapText="1"/>
    </xf>
    <xf numFmtId="14" fontId="7" fillId="0" borderId="0" xfId="0" applyNumberFormat="1" applyFont="1" applyBorder="1" applyAlignment="1">
      <alignment vertical="center" wrapText="1"/>
    </xf>
    <xf numFmtId="1" fontId="7" fillId="0" borderId="0" xfId="0" applyNumberFormat="1" applyFont="1" applyBorder="1" applyAlignment="1">
      <alignment vertical="center" wrapText="1"/>
    </xf>
    <xf numFmtId="0" fontId="12" fillId="0" borderId="0" xfId="0" applyFont="1" applyBorder="1" applyAlignment="1">
      <alignment horizontal="right" vertical="center" wrapText="1"/>
    </xf>
    <xf numFmtId="0" fontId="0" fillId="0" borderId="1" xfId="0" applyBorder="1"/>
    <xf numFmtId="0" fontId="12" fillId="18" borderId="9" xfId="0" applyFont="1" applyFill="1" applyBorder="1" applyAlignment="1">
      <alignment horizontal="right" vertical="center" wrapText="1"/>
    </xf>
    <xf numFmtId="0" fontId="6" fillId="18" borderId="14" xfId="0" applyFont="1" applyFill="1" applyBorder="1" applyAlignment="1">
      <alignment horizontal="right" vertical="center" wrapText="1"/>
    </xf>
    <xf numFmtId="0" fontId="12" fillId="18" borderId="14" xfId="0" applyFont="1" applyFill="1" applyBorder="1" applyAlignment="1">
      <alignment horizontal="right" vertical="center" wrapText="1"/>
    </xf>
    <xf numFmtId="9" fontId="8" fillId="0" borderId="10" xfId="22" applyFont="1" applyFill="1" applyBorder="1" applyAlignment="1" applyProtection="1">
      <alignment vertical="center" wrapText="1"/>
    </xf>
    <xf numFmtId="0" fontId="7" fillId="16" borderId="0" xfId="0" applyFont="1" applyFill="1" applyAlignment="1" applyProtection="1">
      <alignment vertical="center" wrapText="1"/>
    </xf>
    <xf numFmtId="0" fontId="8" fillId="16" borderId="0" xfId="0" applyFont="1" applyFill="1" applyAlignment="1" applyProtection="1">
      <alignment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8" fillId="0" borderId="3" xfId="0" applyFont="1" applyBorder="1" applyAlignment="1" applyProtection="1">
      <alignment vertical="center" wrapText="1"/>
    </xf>
    <xf numFmtId="0" fontId="7" fillId="0" borderId="4" xfId="0" applyFont="1" applyBorder="1" applyAlignment="1" applyProtection="1">
      <alignment vertical="center" wrapText="1"/>
    </xf>
    <xf numFmtId="0" fontId="7" fillId="0" borderId="5" xfId="0" applyFont="1" applyBorder="1" applyAlignment="1" applyProtection="1">
      <alignment vertical="center" wrapText="1"/>
    </xf>
    <xf numFmtId="0" fontId="7" fillId="0" borderId="1" xfId="0" applyFont="1" applyBorder="1" applyAlignment="1" applyProtection="1">
      <alignment horizontal="center" vertical="center" wrapText="1"/>
    </xf>
    <xf numFmtId="0" fontId="7" fillId="0" borderId="0" xfId="0" applyFont="1" applyAlignment="1" applyProtection="1">
      <alignment vertical="center" wrapText="1"/>
    </xf>
    <xf numFmtId="0" fontId="8" fillId="0" borderId="0" xfId="0" applyFont="1" applyAlignment="1" applyProtection="1">
      <alignment vertical="center" wrapText="1"/>
    </xf>
    <xf numFmtId="0" fontId="7" fillId="0" borderId="1" xfId="0" applyFont="1" applyBorder="1" applyAlignment="1" applyProtection="1">
      <alignment vertical="center" wrapText="1"/>
    </xf>
    <xf numFmtId="0" fontId="6" fillId="0" borderId="1" xfId="0" applyFont="1" applyBorder="1" applyAlignment="1" applyProtection="1">
      <alignment vertical="center" wrapText="1"/>
    </xf>
    <xf numFmtId="0" fontId="8" fillId="0" borderId="2" xfId="0" applyFont="1" applyBorder="1" applyAlignment="1" applyProtection="1">
      <alignment vertical="center" wrapText="1"/>
    </xf>
    <xf numFmtId="0" fontId="8" fillId="0" borderId="4" xfId="0" applyFont="1" applyBorder="1" applyAlignment="1" applyProtection="1">
      <alignment vertical="center" wrapText="1"/>
    </xf>
    <xf numFmtId="0" fontId="7" fillId="19" borderId="10" xfId="0" applyFont="1" applyFill="1" applyBorder="1" applyAlignment="1" applyProtection="1">
      <alignment horizontal="left" vertical="center" wrapText="1"/>
    </xf>
    <xf numFmtId="0" fontId="7" fillId="0" borderId="5" xfId="0" applyFont="1" applyBorder="1" applyAlignment="1" applyProtection="1">
      <alignment vertical="top" wrapText="1"/>
    </xf>
    <xf numFmtId="0" fontId="7" fillId="0" borderId="1" xfId="0" applyFont="1" applyBorder="1" applyAlignment="1" applyProtection="1">
      <alignment vertical="top" wrapText="1"/>
    </xf>
    <xf numFmtId="0" fontId="7" fillId="16" borderId="0" xfId="0" applyFont="1" applyFill="1" applyAlignment="1" applyProtection="1">
      <alignment horizontal="center" vertical="center" wrapText="1"/>
    </xf>
    <xf numFmtId="14" fontId="7" fillId="19" borderId="10" xfId="0" applyNumberFormat="1" applyFont="1" applyFill="1" applyBorder="1" applyAlignment="1" applyProtection="1">
      <alignment horizontal="left" vertical="center" wrapText="1"/>
    </xf>
    <xf numFmtId="1" fontId="7" fillId="19" borderId="10" xfId="0" applyNumberFormat="1" applyFont="1" applyFill="1" applyBorder="1" applyAlignment="1" applyProtection="1">
      <alignment horizontal="left" vertical="center" wrapText="1"/>
    </xf>
    <xf numFmtId="0" fontId="7" fillId="0" borderId="7" xfId="0" applyFont="1" applyBorder="1" applyAlignment="1" applyProtection="1">
      <alignment vertical="top"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2" xfId="0" applyFont="1" applyBorder="1" applyAlignment="1" applyProtection="1">
      <alignment vertical="center" wrapText="1"/>
    </xf>
    <xf numFmtId="0" fontId="12" fillId="0" borderId="0" xfId="0" applyFont="1" applyAlignment="1" applyProtection="1">
      <alignment horizontal="right" vertical="center" wrapText="1"/>
    </xf>
    <xf numFmtId="0" fontId="13" fillId="18" borderId="10" xfId="0" applyFont="1" applyFill="1" applyBorder="1" applyAlignment="1" applyProtection="1">
      <alignment horizontal="left" vertical="center" wrapText="1"/>
    </xf>
    <xf numFmtId="0" fontId="13" fillId="18" borderId="10" xfId="0" applyFont="1" applyFill="1" applyBorder="1" applyAlignment="1" applyProtection="1">
      <alignment horizontal="center" vertical="center" wrapText="1"/>
    </xf>
    <xf numFmtId="1" fontId="7" fillId="19" borderId="10" xfId="0" applyNumberFormat="1" applyFont="1" applyFill="1" applyBorder="1" applyAlignment="1" applyProtection="1">
      <alignment horizontal="right" vertical="center" wrapText="1"/>
    </xf>
    <xf numFmtId="0" fontId="7" fillId="0" borderId="5" xfId="0" applyFont="1" applyBorder="1" applyAlignment="1" applyProtection="1">
      <alignment horizontal="center" vertical="center" wrapText="1"/>
    </xf>
    <xf numFmtId="1" fontId="15" fillId="0" borderId="10" xfId="22" applyNumberFormat="1" applyFont="1" applyFill="1" applyBorder="1" applyAlignment="1" applyProtection="1">
      <alignment vertical="center" wrapText="1"/>
      <protection locked="0"/>
    </xf>
    <xf numFmtId="0" fontId="13" fillId="18" borderId="10" xfId="0" applyFont="1" applyFill="1" applyBorder="1" applyAlignment="1" applyProtection="1">
      <alignment horizontal="center" vertical="center" wrapText="1"/>
    </xf>
    <xf numFmtId="0" fontId="7" fillId="19" borderId="10" xfId="0" applyFont="1" applyFill="1" applyBorder="1" applyAlignment="1" applyProtection="1">
      <alignment horizontal="left" vertical="center" wrapText="1"/>
    </xf>
    <xf numFmtId="0" fontId="7" fillId="19" borderId="10" xfId="0" applyFont="1" applyFill="1" applyBorder="1" applyAlignment="1" applyProtection="1">
      <alignment horizontal="left" vertical="center" wrapText="1"/>
    </xf>
    <xf numFmtId="0" fontId="13" fillId="18" borderId="10" xfId="0" applyFont="1" applyFill="1" applyBorder="1" applyAlignment="1" applyProtection="1">
      <alignment horizontal="center" vertical="center" wrapText="1"/>
    </xf>
    <xf numFmtId="0" fontId="13" fillId="18" borderId="10" xfId="0" applyFont="1" applyFill="1" applyBorder="1" applyAlignment="1" applyProtection="1">
      <alignment horizontal="center" vertical="center" wrapText="1"/>
    </xf>
    <xf numFmtId="0" fontId="7" fillId="19" borderId="10" xfId="0" applyFont="1" applyFill="1" applyBorder="1" applyAlignment="1" applyProtection="1">
      <alignment horizontal="left" vertical="center" wrapText="1"/>
    </xf>
    <xf numFmtId="1" fontId="7" fillId="17" borderId="10" xfId="0" applyNumberFormat="1" applyFont="1" applyFill="1" applyBorder="1" applyAlignment="1" applyProtection="1">
      <alignment horizontal="center" vertical="center" wrapText="1"/>
      <protection locked="0"/>
    </xf>
    <xf numFmtId="0" fontId="7" fillId="0" borderId="7"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23" fillId="16" borderId="0" xfId="0" applyFont="1" applyFill="1" applyAlignment="1">
      <alignment vertical="center" wrapText="1"/>
    </xf>
    <xf numFmtId="0" fontId="1" fillId="16" borderId="0" xfId="0" applyFont="1" applyFill="1"/>
    <xf numFmtId="0" fontId="7" fillId="19" borderId="10" xfId="0" applyFont="1" applyFill="1" applyBorder="1" applyAlignment="1">
      <alignment horizontal="left" vertical="center" wrapText="1"/>
    </xf>
    <xf numFmtId="0" fontId="7" fillId="0" borderId="0" xfId="0" applyFont="1" applyAlignment="1">
      <alignment horizontal="left" vertical="center" wrapText="1"/>
    </xf>
    <xf numFmtId="0" fontId="6" fillId="18" borderId="5" xfId="0" applyFont="1" applyFill="1" applyBorder="1" applyAlignment="1">
      <alignment horizontal="left" vertical="center" wrapText="1"/>
    </xf>
    <xf numFmtId="0" fontId="6" fillId="18" borderId="0" xfId="0" applyFont="1" applyFill="1" applyAlignment="1">
      <alignment horizontal="left" vertical="center" wrapText="1"/>
    </xf>
    <xf numFmtId="0" fontId="7" fillId="0" borderId="10" xfId="0" applyFont="1" applyFill="1" applyBorder="1" applyAlignment="1" applyProtection="1">
      <alignment horizontal="left" vertical="center" wrapText="1"/>
      <protection locked="0"/>
    </xf>
    <xf numFmtId="0" fontId="7" fillId="19" borderId="10" xfId="0" applyFont="1" applyFill="1" applyBorder="1" applyAlignment="1" applyProtection="1">
      <alignment horizontal="left" vertical="center" wrapText="1"/>
    </xf>
    <xf numFmtId="14" fontId="7" fillId="0" borderId="10" xfId="0" applyNumberFormat="1" applyFont="1" applyFill="1" applyBorder="1" applyAlignment="1" applyProtection="1">
      <alignment horizontal="left" vertical="center" wrapText="1"/>
      <protection locked="0"/>
    </xf>
    <xf numFmtId="1" fontId="7" fillId="19" borderId="10" xfId="0" applyNumberFormat="1" applyFont="1" applyFill="1" applyBorder="1" applyAlignment="1">
      <alignment horizontal="left" vertical="center" wrapText="1"/>
    </xf>
    <xf numFmtId="0" fontId="7" fillId="19" borderId="10" xfId="0" applyFont="1" applyFill="1" applyBorder="1" applyAlignment="1">
      <alignment horizontal="left" vertical="center" wrapText="1"/>
    </xf>
    <xf numFmtId="0" fontId="7" fillId="0" borderId="0" xfId="0" applyFont="1" applyAlignment="1">
      <alignment horizontal="center" vertical="center" wrapText="1"/>
    </xf>
    <xf numFmtId="0" fontId="10" fillId="19" borderId="10" xfId="0" applyFont="1" applyFill="1" applyBorder="1" applyAlignment="1">
      <alignment horizontal="left" vertical="center" wrapText="1"/>
    </xf>
    <xf numFmtId="0" fontId="6" fillId="18" borderId="10" xfId="0" applyFont="1" applyFill="1" applyBorder="1" applyAlignment="1">
      <alignment horizontal="left" vertical="center" wrapText="1"/>
    </xf>
    <xf numFmtId="0" fontId="6" fillId="18" borderId="11" xfId="0" applyFont="1" applyFill="1" applyBorder="1" applyAlignment="1">
      <alignment horizontal="left" vertical="center" wrapText="1"/>
    </xf>
    <xf numFmtId="0" fontId="6" fillId="18" borderId="13" xfId="0" applyFont="1" applyFill="1" applyBorder="1" applyAlignment="1">
      <alignment horizontal="left" vertical="center" wrapText="1"/>
    </xf>
    <xf numFmtId="0" fontId="7" fillId="0" borderId="0" xfId="0" applyFont="1" applyAlignment="1" applyProtection="1">
      <alignment horizontal="left" vertical="top" wrapText="1"/>
    </xf>
    <xf numFmtId="0" fontId="7" fillId="0" borderId="3"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7" xfId="0" applyFont="1" applyBorder="1" applyAlignment="1" applyProtection="1">
      <alignment horizontal="center" vertical="center" wrapText="1"/>
    </xf>
    <xf numFmtId="0" fontId="6" fillId="18" borderId="14" xfId="0" applyFont="1" applyFill="1" applyBorder="1" applyAlignment="1" applyProtection="1">
      <alignment horizontal="left" vertical="center" wrapText="1"/>
    </xf>
    <xf numFmtId="0" fontId="6" fillId="18" borderId="10" xfId="0" applyFont="1" applyFill="1" applyBorder="1" applyAlignment="1" applyProtection="1">
      <alignment horizontal="left" vertical="center" wrapText="1"/>
    </xf>
    <xf numFmtId="49" fontId="8" fillId="0" borderId="10" xfId="22" applyNumberFormat="1" applyFont="1" applyFill="1" applyBorder="1" applyAlignment="1" applyProtection="1">
      <alignment horizontal="left" vertical="center" wrapText="1"/>
      <protection locked="0"/>
    </xf>
    <xf numFmtId="0" fontId="13" fillId="18" borderId="10" xfId="0" applyFont="1" applyFill="1" applyBorder="1" applyAlignment="1" applyProtection="1">
      <alignment horizontal="center" vertical="center" wrapText="1"/>
    </xf>
    <xf numFmtId="0" fontId="6" fillId="18" borderId="11" xfId="0" applyFont="1" applyFill="1" applyBorder="1" applyAlignment="1" applyProtection="1">
      <alignment horizontal="left" vertical="center" wrapText="1"/>
    </xf>
    <xf numFmtId="0" fontId="6" fillId="18" borderId="12" xfId="0" applyFont="1" applyFill="1" applyBorder="1" applyAlignment="1" applyProtection="1">
      <alignment horizontal="left" vertical="center" wrapText="1"/>
    </xf>
    <xf numFmtId="0" fontId="6" fillId="18" borderId="13" xfId="0" applyFont="1" applyFill="1" applyBorder="1" applyAlignment="1" applyProtection="1">
      <alignment horizontal="left" vertical="center" wrapText="1"/>
    </xf>
    <xf numFmtId="0" fontId="10" fillId="19" borderId="11" xfId="0" applyFont="1" applyFill="1" applyBorder="1" applyAlignment="1" applyProtection="1">
      <alignment horizontal="left" vertical="center" wrapText="1"/>
    </xf>
    <xf numFmtId="0" fontId="10" fillId="19" borderId="13" xfId="0" applyFont="1" applyFill="1" applyBorder="1" applyAlignment="1" applyProtection="1">
      <alignment horizontal="left" vertical="center" wrapText="1"/>
    </xf>
    <xf numFmtId="0" fontId="10" fillId="19" borderId="10" xfId="0" applyFont="1" applyFill="1" applyBorder="1" applyAlignment="1" applyProtection="1">
      <alignment horizontal="left" vertical="center" wrapText="1"/>
    </xf>
    <xf numFmtId="9" fontId="8" fillId="0" borderId="10" xfId="22" applyFont="1" applyFill="1" applyBorder="1" applyAlignment="1" applyProtection="1">
      <alignment horizontal="left" vertical="center" wrapText="1"/>
      <protection locked="0"/>
    </xf>
    <xf numFmtId="49" fontId="7" fillId="19" borderId="9" xfId="0" applyNumberFormat="1" applyFont="1" applyFill="1" applyBorder="1" applyAlignment="1">
      <alignment horizontal="center" vertical="center" wrapText="1"/>
    </xf>
    <xf numFmtId="49" fontId="7" fillId="19" borderId="15" xfId="0" applyNumberFormat="1" applyFont="1" applyFill="1" applyBorder="1" applyAlignment="1">
      <alignment horizontal="center" vertical="center" wrapText="1"/>
    </xf>
    <xf numFmtId="49" fontId="7" fillId="19" borderId="14" xfId="0" applyNumberFormat="1" applyFont="1" applyFill="1" applyBorder="1" applyAlignment="1">
      <alignment horizontal="center" vertical="center" wrapText="1"/>
    </xf>
    <xf numFmtId="0" fontId="6" fillId="18" borderId="12" xfId="0" applyFont="1" applyFill="1" applyBorder="1" applyAlignment="1">
      <alignment horizontal="left" vertical="center" wrapText="1"/>
    </xf>
    <xf numFmtId="0" fontId="7" fillId="0" borderId="0" xfId="0" applyFont="1" applyBorder="1" applyAlignment="1">
      <alignment horizontal="left" vertical="center" wrapText="1"/>
    </xf>
    <xf numFmtId="14" fontId="7" fillId="19" borderId="10" xfId="0" applyNumberFormat="1" applyFont="1" applyFill="1" applyBorder="1" applyAlignment="1">
      <alignment horizontal="left" vertical="center" wrapText="1"/>
    </xf>
  </cellXfs>
  <cellStyles count="26">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Prozent" xfId="25" builtinId="5"/>
    <cellStyle name="Prozent 2" xfId="22" xr:uid="{00000000-0005-0000-0000-000014000000}"/>
    <cellStyle name="Standard" xfId="0" builtinId="0"/>
    <cellStyle name="Standard 2" xfId="20" xr:uid="{00000000-0005-0000-0000-000016000000}"/>
    <cellStyle name="Standard 2 2" xfId="23" xr:uid="{00000000-0005-0000-0000-000017000000}"/>
    <cellStyle name="Standard 3" xfId="21" xr:uid="{00000000-0005-0000-0000-000018000000}"/>
    <cellStyle name="Währung 2" xfId="24" xr:uid="{00000000-0005-0000-0000-000019000000}"/>
  </cellStyles>
  <dxfs count="124">
    <dxf>
      <font>
        <b val="0"/>
        <i/>
      </font>
    </dxf>
    <dxf>
      <font>
        <b val="0"/>
        <i/>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s>
  <tableStyles count="0" defaultTableStyle="TableStyleMedium2" defaultPivotStyle="PivotStyleLight16"/>
  <colors>
    <mruColors>
      <color rgb="FFD9ECFF"/>
      <color rgb="FFDDDDDD"/>
      <color rgb="FF003870"/>
      <color rgb="FFE0ECF0"/>
      <color rgb="FF2D525D"/>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214;IF\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003870"/>
    <pageSetUpPr fitToPage="1"/>
  </sheetPr>
  <dimension ref="A1:AY45"/>
  <sheetViews>
    <sheetView showGridLines="0" tabSelected="1" zoomScaleNormal="100" workbookViewId="0">
      <selection activeCell="E6" sqref="E6:F6"/>
    </sheetView>
  </sheetViews>
  <sheetFormatPr baseColWidth="10" defaultRowHeight="18.75" customHeight="1" x14ac:dyDescent="0.25"/>
  <cols>
    <col min="1" max="2" width="3.6640625" style="1" customWidth="1"/>
    <col min="3" max="3" width="9.6640625" style="1" customWidth="1"/>
    <col min="4" max="4" width="13.5546875" style="1" customWidth="1"/>
    <col min="5" max="5" width="47.109375" style="1" customWidth="1"/>
    <col min="6" max="6" width="7.44140625" style="1" customWidth="1"/>
    <col min="7" max="8" width="2.33203125" style="1" customWidth="1"/>
    <col min="9" max="9" width="1.6640625" style="2" customWidth="1"/>
    <col min="10" max="10" width="14.6640625" style="1" customWidth="1"/>
    <col min="11" max="11" width="6.44140625" style="2" customWidth="1"/>
    <col min="12" max="12" width="1.33203125" style="2" customWidth="1"/>
    <col min="13" max="13" width="14.6640625" style="2" customWidth="1"/>
    <col min="14" max="14" width="6.44140625" style="2" customWidth="1"/>
    <col min="15" max="15" width="1.33203125" style="2" customWidth="1"/>
    <col min="16" max="16" width="14.6640625" style="1" customWidth="1"/>
    <col min="17" max="17" width="6.44140625" style="2" customWidth="1"/>
    <col min="18" max="18" width="1.33203125" style="2" customWidth="1"/>
    <col min="19" max="19" width="14.6640625" style="2" customWidth="1"/>
    <col min="20" max="20" width="6.44140625" style="2" customWidth="1"/>
    <col min="21" max="21" width="1.6640625" style="2" customWidth="1"/>
    <col min="22" max="22" width="14.6640625" style="1" customWidth="1"/>
    <col min="23" max="23" width="6.44140625" style="2" customWidth="1"/>
    <col min="24" max="24" width="1.33203125" style="2" customWidth="1"/>
    <col min="25" max="25" width="14.6640625" style="2" customWidth="1"/>
    <col min="26" max="26" width="6.44140625" style="2" customWidth="1"/>
    <col min="27" max="27" width="1.33203125" style="2" customWidth="1"/>
    <col min="28" max="28" width="14.6640625" style="1" customWidth="1"/>
    <col min="29" max="29" width="6.44140625" style="2" customWidth="1"/>
    <col min="30" max="30" width="1.33203125" style="2" customWidth="1"/>
    <col min="31" max="31" width="14.6640625" style="2" customWidth="1"/>
    <col min="32" max="32" width="6.44140625" style="2" customWidth="1"/>
    <col min="33" max="33" width="1.6640625" style="2" customWidth="1"/>
    <col min="34" max="34" width="14.6640625" style="1" customWidth="1"/>
    <col min="35" max="35" width="6.44140625" style="2" customWidth="1"/>
    <col min="36" max="36" width="1.33203125" style="2" customWidth="1"/>
    <col min="37" max="37" width="14.6640625" style="2" customWidth="1"/>
    <col min="38" max="38" width="6.44140625" style="2" customWidth="1"/>
    <col min="39" max="39" width="1.33203125" style="2" customWidth="1"/>
    <col min="40" max="40" width="14.6640625" style="1" customWidth="1"/>
    <col min="41" max="41" width="6.44140625" style="2" customWidth="1"/>
    <col min="42" max="42" width="1.33203125" style="2" customWidth="1"/>
    <col min="43" max="43" width="14.6640625" style="2" customWidth="1"/>
    <col min="44" max="44" width="6.44140625" style="2" customWidth="1"/>
    <col min="45" max="45" width="1.33203125" style="2" customWidth="1"/>
    <col min="46" max="46" width="14.6640625" style="1" customWidth="1"/>
    <col min="47" max="47" width="6.44140625" style="2" customWidth="1"/>
    <col min="48" max="48" width="1.33203125" style="2" customWidth="1"/>
    <col min="49" max="49" width="14.6640625" style="2" customWidth="1"/>
    <col min="50" max="50" width="6.44140625" style="2" customWidth="1"/>
    <col min="51" max="51" width="7.5546875" style="2" customWidth="1"/>
    <col min="52" max="270" width="11.44140625" style="1"/>
    <col min="271" max="272" width="3.6640625" style="1" customWidth="1"/>
    <col min="273" max="273" width="25" style="1" customWidth="1"/>
    <col min="274" max="274" width="34" style="1" customWidth="1"/>
    <col min="275" max="275" width="4.5546875" style="1" bestFit="1" customWidth="1"/>
    <col min="276" max="276" width="20.6640625" style="1" customWidth="1"/>
    <col min="277" max="277" width="20.44140625" style="1" customWidth="1"/>
    <col min="278" max="278" width="3.6640625" style="1" customWidth="1"/>
    <col min="279" max="526" width="11.44140625" style="1"/>
    <col min="527" max="528" width="3.6640625" style="1" customWidth="1"/>
    <col min="529" max="529" width="25" style="1" customWidth="1"/>
    <col min="530" max="530" width="34" style="1" customWidth="1"/>
    <col min="531" max="531" width="4.5546875" style="1" bestFit="1" customWidth="1"/>
    <col min="532" max="532" width="20.6640625" style="1" customWidth="1"/>
    <col min="533" max="533" width="20.44140625" style="1" customWidth="1"/>
    <col min="534" max="534" width="3.6640625" style="1" customWidth="1"/>
    <col min="535" max="782" width="11.44140625" style="1"/>
    <col min="783" max="784" width="3.6640625" style="1" customWidth="1"/>
    <col min="785" max="785" width="25" style="1" customWidth="1"/>
    <col min="786" max="786" width="34" style="1" customWidth="1"/>
    <col min="787" max="787" width="4.5546875" style="1" bestFit="1" customWidth="1"/>
    <col min="788" max="788" width="20.6640625" style="1" customWidth="1"/>
    <col min="789" max="789" width="20.44140625" style="1" customWidth="1"/>
    <col min="790" max="790" width="3.6640625" style="1" customWidth="1"/>
    <col min="791" max="1038" width="11.44140625" style="1"/>
    <col min="1039" max="1040" width="3.6640625" style="1" customWidth="1"/>
    <col min="1041" max="1041" width="25" style="1" customWidth="1"/>
    <col min="1042" max="1042" width="34" style="1" customWidth="1"/>
    <col min="1043" max="1043" width="4.5546875" style="1" bestFit="1" customWidth="1"/>
    <col min="1044" max="1044" width="20.6640625" style="1" customWidth="1"/>
    <col min="1045" max="1045" width="20.44140625" style="1" customWidth="1"/>
    <col min="1046" max="1046" width="3.6640625" style="1" customWidth="1"/>
    <col min="1047" max="1294" width="11.44140625" style="1"/>
    <col min="1295" max="1296" width="3.6640625" style="1" customWidth="1"/>
    <col min="1297" max="1297" width="25" style="1" customWidth="1"/>
    <col min="1298" max="1298" width="34" style="1" customWidth="1"/>
    <col min="1299" max="1299" width="4.5546875" style="1" bestFit="1" customWidth="1"/>
    <col min="1300" max="1300" width="20.6640625" style="1" customWidth="1"/>
    <col min="1301" max="1301" width="20.44140625" style="1" customWidth="1"/>
    <col min="1302" max="1302" width="3.6640625" style="1" customWidth="1"/>
    <col min="1303" max="1550" width="11.44140625" style="1"/>
    <col min="1551" max="1552" width="3.6640625" style="1" customWidth="1"/>
    <col min="1553" max="1553" width="25" style="1" customWidth="1"/>
    <col min="1554" max="1554" width="34" style="1" customWidth="1"/>
    <col min="1555" max="1555" width="4.5546875" style="1" bestFit="1" customWidth="1"/>
    <col min="1556" max="1556" width="20.6640625" style="1" customWidth="1"/>
    <col min="1557" max="1557" width="20.44140625" style="1" customWidth="1"/>
    <col min="1558" max="1558" width="3.6640625" style="1" customWidth="1"/>
    <col min="1559" max="1806" width="11.44140625" style="1"/>
    <col min="1807" max="1808" width="3.6640625" style="1" customWidth="1"/>
    <col min="1809" max="1809" width="25" style="1" customWidth="1"/>
    <col min="1810" max="1810" width="34" style="1" customWidth="1"/>
    <col min="1811" max="1811" width="4.5546875" style="1" bestFit="1" customWidth="1"/>
    <col min="1812" max="1812" width="20.6640625" style="1" customWidth="1"/>
    <col min="1813" max="1813" width="20.44140625" style="1" customWidth="1"/>
    <col min="1814" max="1814" width="3.6640625" style="1" customWidth="1"/>
    <col min="1815" max="2062" width="11.44140625" style="1"/>
    <col min="2063" max="2064" width="3.6640625" style="1" customWidth="1"/>
    <col min="2065" max="2065" width="25" style="1" customWidth="1"/>
    <col min="2066" max="2066" width="34" style="1" customWidth="1"/>
    <col min="2067" max="2067" width="4.5546875" style="1" bestFit="1" customWidth="1"/>
    <col min="2068" max="2068" width="20.6640625" style="1" customWidth="1"/>
    <col min="2069" max="2069" width="20.44140625" style="1" customWidth="1"/>
    <col min="2070" max="2070" width="3.6640625" style="1" customWidth="1"/>
    <col min="2071" max="2318" width="11.44140625" style="1"/>
    <col min="2319" max="2320" width="3.6640625" style="1" customWidth="1"/>
    <col min="2321" max="2321" width="25" style="1" customWidth="1"/>
    <col min="2322" max="2322" width="34" style="1" customWidth="1"/>
    <col min="2323" max="2323" width="4.5546875" style="1" bestFit="1" customWidth="1"/>
    <col min="2324" max="2324" width="20.6640625" style="1" customWidth="1"/>
    <col min="2325" max="2325" width="20.44140625" style="1" customWidth="1"/>
    <col min="2326" max="2326" width="3.6640625" style="1" customWidth="1"/>
    <col min="2327" max="2574" width="11.44140625" style="1"/>
    <col min="2575" max="2576" width="3.6640625" style="1" customWidth="1"/>
    <col min="2577" max="2577" width="25" style="1" customWidth="1"/>
    <col min="2578" max="2578" width="34" style="1" customWidth="1"/>
    <col min="2579" max="2579" width="4.5546875" style="1" bestFit="1" customWidth="1"/>
    <col min="2580" max="2580" width="20.6640625" style="1" customWidth="1"/>
    <col min="2581" max="2581" width="20.44140625" style="1" customWidth="1"/>
    <col min="2582" max="2582" width="3.6640625" style="1" customWidth="1"/>
    <col min="2583" max="2830" width="11.44140625" style="1"/>
    <col min="2831" max="2832" width="3.6640625" style="1" customWidth="1"/>
    <col min="2833" max="2833" width="25" style="1" customWidth="1"/>
    <col min="2834" max="2834" width="34" style="1" customWidth="1"/>
    <col min="2835" max="2835" width="4.5546875" style="1" bestFit="1" customWidth="1"/>
    <col min="2836" max="2836" width="20.6640625" style="1" customWidth="1"/>
    <col min="2837" max="2837" width="20.44140625" style="1" customWidth="1"/>
    <col min="2838" max="2838" width="3.6640625" style="1" customWidth="1"/>
    <col min="2839" max="3086" width="11.44140625" style="1"/>
    <col min="3087" max="3088" width="3.6640625" style="1" customWidth="1"/>
    <col min="3089" max="3089" width="25" style="1" customWidth="1"/>
    <col min="3090" max="3090" width="34" style="1" customWidth="1"/>
    <col min="3091" max="3091" width="4.5546875" style="1" bestFit="1" customWidth="1"/>
    <col min="3092" max="3092" width="20.6640625" style="1" customWidth="1"/>
    <col min="3093" max="3093" width="20.44140625" style="1" customWidth="1"/>
    <col min="3094" max="3094" width="3.6640625" style="1" customWidth="1"/>
    <col min="3095" max="3342" width="11.44140625" style="1"/>
    <col min="3343" max="3344" width="3.6640625" style="1" customWidth="1"/>
    <col min="3345" max="3345" width="25" style="1" customWidth="1"/>
    <col min="3346" max="3346" width="34" style="1" customWidth="1"/>
    <col min="3347" max="3347" width="4.5546875" style="1" bestFit="1" customWidth="1"/>
    <col min="3348" max="3348" width="20.6640625" style="1" customWidth="1"/>
    <col min="3349" max="3349" width="20.44140625" style="1" customWidth="1"/>
    <col min="3350" max="3350" width="3.6640625" style="1" customWidth="1"/>
    <col min="3351" max="3598" width="11.44140625" style="1"/>
    <col min="3599" max="3600" width="3.6640625" style="1" customWidth="1"/>
    <col min="3601" max="3601" width="25" style="1" customWidth="1"/>
    <col min="3602" max="3602" width="34" style="1" customWidth="1"/>
    <col min="3603" max="3603" width="4.5546875" style="1" bestFit="1" customWidth="1"/>
    <col min="3604" max="3604" width="20.6640625" style="1" customWidth="1"/>
    <col min="3605" max="3605" width="20.44140625" style="1" customWidth="1"/>
    <col min="3606" max="3606" width="3.6640625" style="1" customWidth="1"/>
    <col min="3607" max="3854" width="11.44140625" style="1"/>
    <col min="3855" max="3856" width="3.6640625" style="1" customWidth="1"/>
    <col min="3857" max="3857" width="25" style="1" customWidth="1"/>
    <col min="3858" max="3858" width="34" style="1" customWidth="1"/>
    <col min="3859" max="3859" width="4.5546875" style="1" bestFit="1" customWidth="1"/>
    <col min="3860" max="3860" width="20.6640625" style="1" customWidth="1"/>
    <col min="3861" max="3861" width="20.44140625" style="1" customWidth="1"/>
    <col min="3862" max="3862" width="3.6640625" style="1" customWidth="1"/>
    <col min="3863" max="4110" width="11.44140625" style="1"/>
    <col min="4111" max="4112" width="3.6640625" style="1" customWidth="1"/>
    <col min="4113" max="4113" width="25" style="1" customWidth="1"/>
    <col min="4114" max="4114" width="34" style="1" customWidth="1"/>
    <col min="4115" max="4115" width="4.5546875" style="1" bestFit="1" customWidth="1"/>
    <col min="4116" max="4116" width="20.6640625" style="1" customWidth="1"/>
    <col min="4117" max="4117" width="20.44140625" style="1" customWidth="1"/>
    <col min="4118" max="4118" width="3.6640625" style="1" customWidth="1"/>
    <col min="4119" max="4366" width="11.44140625" style="1"/>
    <col min="4367" max="4368" width="3.6640625" style="1" customWidth="1"/>
    <col min="4369" max="4369" width="25" style="1" customWidth="1"/>
    <col min="4370" max="4370" width="34" style="1" customWidth="1"/>
    <col min="4371" max="4371" width="4.5546875" style="1" bestFit="1" customWidth="1"/>
    <col min="4372" max="4372" width="20.6640625" style="1" customWidth="1"/>
    <col min="4373" max="4373" width="20.44140625" style="1" customWidth="1"/>
    <col min="4374" max="4374" width="3.6640625" style="1" customWidth="1"/>
    <col min="4375" max="4622" width="11.44140625" style="1"/>
    <col min="4623" max="4624" width="3.6640625" style="1" customWidth="1"/>
    <col min="4625" max="4625" width="25" style="1" customWidth="1"/>
    <col min="4626" max="4626" width="34" style="1" customWidth="1"/>
    <col min="4627" max="4627" width="4.5546875" style="1" bestFit="1" customWidth="1"/>
    <col min="4628" max="4628" width="20.6640625" style="1" customWidth="1"/>
    <col min="4629" max="4629" width="20.44140625" style="1" customWidth="1"/>
    <col min="4630" max="4630" width="3.6640625" style="1" customWidth="1"/>
    <col min="4631" max="4878" width="11.44140625" style="1"/>
    <col min="4879" max="4880" width="3.6640625" style="1" customWidth="1"/>
    <col min="4881" max="4881" width="25" style="1" customWidth="1"/>
    <col min="4882" max="4882" width="34" style="1" customWidth="1"/>
    <col min="4883" max="4883" width="4.5546875" style="1" bestFit="1" customWidth="1"/>
    <col min="4884" max="4884" width="20.6640625" style="1" customWidth="1"/>
    <col min="4885" max="4885" width="20.44140625" style="1" customWidth="1"/>
    <col min="4886" max="4886" width="3.6640625" style="1" customWidth="1"/>
    <col min="4887" max="5134" width="11.44140625" style="1"/>
    <col min="5135" max="5136" width="3.6640625" style="1" customWidth="1"/>
    <col min="5137" max="5137" width="25" style="1" customWidth="1"/>
    <col min="5138" max="5138" width="34" style="1" customWidth="1"/>
    <col min="5139" max="5139" width="4.5546875" style="1" bestFit="1" customWidth="1"/>
    <col min="5140" max="5140" width="20.6640625" style="1" customWidth="1"/>
    <col min="5141" max="5141" width="20.44140625" style="1" customWidth="1"/>
    <col min="5142" max="5142" width="3.6640625" style="1" customWidth="1"/>
    <col min="5143" max="5390" width="11.44140625" style="1"/>
    <col min="5391" max="5392" width="3.6640625" style="1" customWidth="1"/>
    <col min="5393" max="5393" width="25" style="1" customWidth="1"/>
    <col min="5394" max="5394" width="34" style="1" customWidth="1"/>
    <col min="5395" max="5395" width="4.5546875" style="1" bestFit="1" customWidth="1"/>
    <col min="5396" max="5396" width="20.6640625" style="1" customWidth="1"/>
    <col min="5397" max="5397" width="20.44140625" style="1" customWidth="1"/>
    <col min="5398" max="5398" width="3.6640625" style="1" customWidth="1"/>
    <col min="5399" max="5646" width="11.44140625" style="1"/>
    <col min="5647" max="5648" width="3.6640625" style="1" customWidth="1"/>
    <col min="5649" max="5649" width="25" style="1" customWidth="1"/>
    <col min="5650" max="5650" width="34" style="1" customWidth="1"/>
    <col min="5651" max="5651" width="4.5546875" style="1" bestFit="1" customWidth="1"/>
    <col min="5652" max="5652" width="20.6640625" style="1" customWidth="1"/>
    <col min="5653" max="5653" width="20.44140625" style="1" customWidth="1"/>
    <col min="5654" max="5654" width="3.6640625" style="1" customWidth="1"/>
    <col min="5655" max="5902" width="11.44140625" style="1"/>
    <col min="5903" max="5904" width="3.6640625" style="1" customWidth="1"/>
    <col min="5905" max="5905" width="25" style="1" customWidth="1"/>
    <col min="5906" max="5906" width="34" style="1" customWidth="1"/>
    <col min="5907" max="5907" width="4.5546875" style="1" bestFit="1" customWidth="1"/>
    <col min="5908" max="5908" width="20.6640625" style="1" customWidth="1"/>
    <col min="5909" max="5909" width="20.44140625" style="1" customWidth="1"/>
    <col min="5910" max="5910" width="3.6640625" style="1" customWidth="1"/>
    <col min="5911" max="6158" width="11.44140625" style="1"/>
    <col min="6159" max="6160" width="3.6640625" style="1" customWidth="1"/>
    <col min="6161" max="6161" width="25" style="1" customWidth="1"/>
    <col min="6162" max="6162" width="34" style="1" customWidth="1"/>
    <col min="6163" max="6163" width="4.5546875" style="1" bestFit="1" customWidth="1"/>
    <col min="6164" max="6164" width="20.6640625" style="1" customWidth="1"/>
    <col min="6165" max="6165" width="20.44140625" style="1" customWidth="1"/>
    <col min="6166" max="6166" width="3.6640625" style="1" customWidth="1"/>
    <col min="6167" max="6414" width="11.44140625" style="1"/>
    <col min="6415" max="6416" width="3.6640625" style="1" customWidth="1"/>
    <col min="6417" max="6417" width="25" style="1" customWidth="1"/>
    <col min="6418" max="6418" width="34" style="1" customWidth="1"/>
    <col min="6419" max="6419" width="4.5546875" style="1" bestFit="1" customWidth="1"/>
    <col min="6420" max="6420" width="20.6640625" style="1" customWidth="1"/>
    <col min="6421" max="6421" width="20.44140625" style="1" customWidth="1"/>
    <col min="6422" max="6422" width="3.6640625" style="1" customWidth="1"/>
    <col min="6423" max="6670" width="11.44140625" style="1"/>
    <col min="6671" max="6672" width="3.6640625" style="1" customWidth="1"/>
    <col min="6673" max="6673" width="25" style="1" customWidth="1"/>
    <col min="6674" max="6674" width="34" style="1" customWidth="1"/>
    <col min="6675" max="6675" width="4.5546875" style="1" bestFit="1" customWidth="1"/>
    <col min="6676" max="6676" width="20.6640625" style="1" customWidth="1"/>
    <col min="6677" max="6677" width="20.44140625" style="1" customWidth="1"/>
    <col min="6678" max="6678" width="3.6640625" style="1" customWidth="1"/>
    <col min="6679" max="6926" width="11.44140625" style="1"/>
    <col min="6927" max="6928" width="3.6640625" style="1" customWidth="1"/>
    <col min="6929" max="6929" width="25" style="1" customWidth="1"/>
    <col min="6930" max="6930" width="34" style="1" customWidth="1"/>
    <col min="6931" max="6931" width="4.5546875" style="1" bestFit="1" customWidth="1"/>
    <col min="6932" max="6932" width="20.6640625" style="1" customWidth="1"/>
    <col min="6933" max="6933" width="20.44140625" style="1" customWidth="1"/>
    <col min="6934" max="6934" width="3.6640625" style="1" customWidth="1"/>
    <col min="6935" max="7182" width="11.44140625" style="1"/>
    <col min="7183" max="7184" width="3.6640625" style="1" customWidth="1"/>
    <col min="7185" max="7185" width="25" style="1" customWidth="1"/>
    <col min="7186" max="7186" width="34" style="1" customWidth="1"/>
    <col min="7187" max="7187" width="4.5546875" style="1" bestFit="1" customWidth="1"/>
    <col min="7188" max="7188" width="20.6640625" style="1" customWidth="1"/>
    <col min="7189" max="7189" width="20.44140625" style="1" customWidth="1"/>
    <col min="7190" max="7190" width="3.6640625" style="1" customWidth="1"/>
    <col min="7191" max="7438" width="11.44140625" style="1"/>
    <col min="7439" max="7440" width="3.6640625" style="1" customWidth="1"/>
    <col min="7441" max="7441" width="25" style="1" customWidth="1"/>
    <col min="7442" max="7442" width="34" style="1" customWidth="1"/>
    <col min="7443" max="7443" width="4.5546875" style="1" bestFit="1" customWidth="1"/>
    <col min="7444" max="7444" width="20.6640625" style="1" customWidth="1"/>
    <col min="7445" max="7445" width="20.44140625" style="1" customWidth="1"/>
    <col min="7446" max="7446" width="3.6640625" style="1" customWidth="1"/>
    <col min="7447" max="7694" width="11.44140625" style="1"/>
    <col min="7695" max="7696" width="3.6640625" style="1" customWidth="1"/>
    <col min="7697" max="7697" width="25" style="1" customWidth="1"/>
    <col min="7698" max="7698" width="34" style="1" customWidth="1"/>
    <col min="7699" max="7699" width="4.5546875" style="1" bestFit="1" customWidth="1"/>
    <col min="7700" max="7700" width="20.6640625" style="1" customWidth="1"/>
    <col min="7701" max="7701" width="20.44140625" style="1" customWidth="1"/>
    <col min="7702" max="7702" width="3.6640625" style="1" customWidth="1"/>
    <col min="7703" max="7950" width="11.44140625" style="1"/>
    <col min="7951" max="7952" width="3.6640625" style="1" customWidth="1"/>
    <col min="7953" max="7953" width="25" style="1" customWidth="1"/>
    <col min="7954" max="7954" width="34" style="1" customWidth="1"/>
    <col min="7955" max="7955" width="4.5546875" style="1" bestFit="1" customWidth="1"/>
    <col min="7956" max="7956" width="20.6640625" style="1" customWidth="1"/>
    <col min="7957" max="7957" width="20.44140625" style="1" customWidth="1"/>
    <col min="7958" max="7958" width="3.6640625" style="1" customWidth="1"/>
    <col min="7959" max="8206" width="11.44140625" style="1"/>
    <col min="8207" max="8208" width="3.6640625" style="1" customWidth="1"/>
    <col min="8209" max="8209" width="25" style="1" customWidth="1"/>
    <col min="8210" max="8210" width="34" style="1" customWidth="1"/>
    <col min="8211" max="8211" width="4.5546875" style="1" bestFit="1" customWidth="1"/>
    <col min="8212" max="8212" width="20.6640625" style="1" customWidth="1"/>
    <col min="8213" max="8213" width="20.44140625" style="1" customWidth="1"/>
    <col min="8214" max="8214" width="3.6640625" style="1" customWidth="1"/>
    <col min="8215" max="8462" width="11.44140625" style="1"/>
    <col min="8463" max="8464" width="3.6640625" style="1" customWidth="1"/>
    <col min="8465" max="8465" width="25" style="1" customWidth="1"/>
    <col min="8466" max="8466" width="34" style="1" customWidth="1"/>
    <col min="8467" max="8467" width="4.5546875" style="1" bestFit="1" customWidth="1"/>
    <col min="8468" max="8468" width="20.6640625" style="1" customWidth="1"/>
    <col min="8469" max="8469" width="20.44140625" style="1" customWidth="1"/>
    <col min="8470" max="8470" width="3.6640625" style="1" customWidth="1"/>
    <col min="8471" max="8718" width="11.44140625" style="1"/>
    <col min="8719" max="8720" width="3.6640625" style="1" customWidth="1"/>
    <col min="8721" max="8721" width="25" style="1" customWidth="1"/>
    <col min="8722" max="8722" width="34" style="1" customWidth="1"/>
    <col min="8723" max="8723" width="4.5546875" style="1" bestFit="1" customWidth="1"/>
    <col min="8724" max="8724" width="20.6640625" style="1" customWidth="1"/>
    <col min="8725" max="8725" width="20.44140625" style="1" customWidth="1"/>
    <col min="8726" max="8726" width="3.6640625" style="1" customWidth="1"/>
    <col min="8727" max="8974" width="11.44140625" style="1"/>
    <col min="8975" max="8976" width="3.6640625" style="1" customWidth="1"/>
    <col min="8977" max="8977" width="25" style="1" customWidth="1"/>
    <col min="8978" max="8978" width="34" style="1" customWidth="1"/>
    <col min="8979" max="8979" width="4.5546875" style="1" bestFit="1" customWidth="1"/>
    <col min="8980" max="8980" width="20.6640625" style="1" customWidth="1"/>
    <col min="8981" max="8981" width="20.44140625" style="1" customWidth="1"/>
    <col min="8982" max="8982" width="3.6640625" style="1" customWidth="1"/>
    <col min="8983" max="9230" width="11.44140625" style="1"/>
    <col min="9231" max="9232" width="3.6640625" style="1" customWidth="1"/>
    <col min="9233" max="9233" width="25" style="1" customWidth="1"/>
    <col min="9234" max="9234" width="34" style="1" customWidth="1"/>
    <col min="9235" max="9235" width="4.5546875" style="1" bestFit="1" customWidth="1"/>
    <col min="9236" max="9236" width="20.6640625" style="1" customWidth="1"/>
    <col min="9237" max="9237" width="20.44140625" style="1" customWidth="1"/>
    <col min="9238" max="9238" width="3.6640625" style="1" customWidth="1"/>
    <col min="9239" max="9486" width="11.44140625" style="1"/>
    <col min="9487" max="9488" width="3.6640625" style="1" customWidth="1"/>
    <col min="9489" max="9489" width="25" style="1" customWidth="1"/>
    <col min="9490" max="9490" width="34" style="1" customWidth="1"/>
    <col min="9491" max="9491" width="4.5546875" style="1" bestFit="1" customWidth="1"/>
    <col min="9492" max="9492" width="20.6640625" style="1" customWidth="1"/>
    <col min="9493" max="9493" width="20.44140625" style="1" customWidth="1"/>
    <col min="9494" max="9494" width="3.6640625" style="1" customWidth="1"/>
    <col min="9495" max="9742" width="11.44140625" style="1"/>
    <col min="9743" max="9744" width="3.6640625" style="1" customWidth="1"/>
    <col min="9745" max="9745" width="25" style="1" customWidth="1"/>
    <col min="9746" max="9746" width="34" style="1" customWidth="1"/>
    <col min="9747" max="9747" width="4.5546875" style="1" bestFit="1" customWidth="1"/>
    <col min="9748" max="9748" width="20.6640625" style="1" customWidth="1"/>
    <col min="9749" max="9749" width="20.44140625" style="1" customWidth="1"/>
    <col min="9750" max="9750" width="3.6640625" style="1" customWidth="1"/>
    <col min="9751" max="9998" width="11.44140625" style="1"/>
    <col min="9999" max="10000" width="3.6640625" style="1" customWidth="1"/>
    <col min="10001" max="10001" width="25" style="1" customWidth="1"/>
    <col min="10002" max="10002" width="34" style="1" customWidth="1"/>
    <col min="10003" max="10003" width="4.5546875" style="1" bestFit="1" customWidth="1"/>
    <col min="10004" max="10004" width="20.6640625" style="1" customWidth="1"/>
    <col min="10005" max="10005" width="20.44140625" style="1" customWidth="1"/>
    <col min="10006" max="10006" width="3.6640625" style="1" customWidth="1"/>
    <col min="10007" max="10254" width="11.44140625" style="1"/>
    <col min="10255" max="10256" width="3.6640625" style="1" customWidth="1"/>
    <col min="10257" max="10257" width="25" style="1" customWidth="1"/>
    <col min="10258" max="10258" width="34" style="1" customWidth="1"/>
    <col min="10259" max="10259" width="4.5546875" style="1" bestFit="1" customWidth="1"/>
    <col min="10260" max="10260" width="20.6640625" style="1" customWidth="1"/>
    <col min="10261" max="10261" width="20.44140625" style="1" customWidth="1"/>
    <col min="10262" max="10262" width="3.6640625" style="1" customWidth="1"/>
    <col min="10263" max="10510" width="11.44140625" style="1"/>
    <col min="10511" max="10512" width="3.6640625" style="1" customWidth="1"/>
    <col min="10513" max="10513" width="25" style="1" customWidth="1"/>
    <col min="10514" max="10514" width="34" style="1" customWidth="1"/>
    <col min="10515" max="10515" width="4.5546875" style="1" bestFit="1" customWidth="1"/>
    <col min="10516" max="10516" width="20.6640625" style="1" customWidth="1"/>
    <col min="10517" max="10517" width="20.44140625" style="1" customWidth="1"/>
    <col min="10518" max="10518" width="3.6640625" style="1" customWidth="1"/>
    <col min="10519" max="10766" width="11.44140625" style="1"/>
    <col min="10767" max="10768" width="3.6640625" style="1" customWidth="1"/>
    <col min="10769" max="10769" width="25" style="1" customWidth="1"/>
    <col min="10770" max="10770" width="34" style="1" customWidth="1"/>
    <col min="10771" max="10771" width="4.5546875" style="1" bestFit="1" customWidth="1"/>
    <col min="10772" max="10772" width="20.6640625" style="1" customWidth="1"/>
    <col min="10773" max="10773" width="20.44140625" style="1" customWidth="1"/>
    <col min="10774" max="10774" width="3.6640625" style="1" customWidth="1"/>
    <col min="10775" max="11022" width="11.44140625" style="1"/>
    <col min="11023" max="11024" width="3.6640625" style="1" customWidth="1"/>
    <col min="11025" max="11025" width="25" style="1" customWidth="1"/>
    <col min="11026" max="11026" width="34" style="1" customWidth="1"/>
    <col min="11027" max="11027" width="4.5546875" style="1" bestFit="1" customWidth="1"/>
    <col min="11028" max="11028" width="20.6640625" style="1" customWidth="1"/>
    <col min="11029" max="11029" width="20.44140625" style="1" customWidth="1"/>
    <col min="11030" max="11030" width="3.6640625" style="1" customWidth="1"/>
    <col min="11031" max="11278" width="11.44140625" style="1"/>
    <col min="11279" max="11280" width="3.6640625" style="1" customWidth="1"/>
    <col min="11281" max="11281" width="25" style="1" customWidth="1"/>
    <col min="11282" max="11282" width="34" style="1" customWidth="1"/>
    <col min="11283" max="11283" width="4.5546875" style="1" bestFit="1" customWidth="1"/>
    <col min="11284" max="11284" width="20.6640625" style="1" customWidth="1"/>
    <col min="11285" max="11285" width="20.44140625" style="1" customWidth="1"/>
    <col min="11286" max="11286" width="3.6640625" style="1" customWidth="1"/>
    <col min="11287" max="11534" width="11.44140625" style="1"/>
    <col min="11535" max="11536" width="3.6640625" style="1" customWidth="1"/>
    <col min="11537" max="11537" width="25" style="1" customWidth="1"/>
    <col min="11538" max="11538" width="34" style="1" customWidth="1"/>
    <col min="11539" max="11539" width="4.5546875" style="1" bestFit="1" customWidth="1"/>
    <col min="11540" max="11540" width="20.6640625" style="1" customWidth="1"/>
    <col min="11541" max="11541" width="20.44140625" style="1" customWidth="1"/>
    <col min="11542" max="11542" width="3.6640625" style="1" customWidth="1"/>
    <col min="11543" max="11790" width="11.44140625" style="1"/>
    <col min="11791" max="11792" width="3.6640625" style="1" customWidth="1"/>
    <col min="11793" max="11793" width="25" style="1" customWidth="1"/>
    <col min="11794" max="11794" width="34" style="1" customWidth="1"/>
    <col min="11795" max="11795" width="4.5546875" style="1" bestFit="1" customWidth="1"/>
    <col min="11796" max="11796" width="20.6640625" style="1" customWidth="1"/>
    <col min="11797" max="11797" width="20.44140625" style="1" customWidth="1"/>
    <col min="11798" max="11798" width="3.6640625" style="1" customWidth="1"/>
    <col min="11799" max="12046" width="11.44140625" style="1"/>
    <col min="12047" max="12048" width="3.6640625" style="1" customWidth="1"/>
    <col min="12049" max="12049" width="25" style="1" customWidth="1"/>
    <col min="12050" max="12050" width="34" style="1" customWidth="1"/>
    <col min="12051" max="12051" width="4.5546875" style="1" bestFit="1" customWidth="1"/>
    <col min="12052" max="12052" width="20.6640625" style="1" customWidth="1"/>
    <col min="12053" max="12053" width="20.44140625" style="1" customWidth="1"/>
    <col min="12054" max="12054" width="3.6640625" style="1" customWidth="1"/>
    <col min="12055" max="12302" width="11.44140625" style="1"/>
    <col min="12303" max="12304" width="3.6640625" style="1" customWidth="1"/>
    <col min="12305" max="12305" width="25" style="1" customWidth="1"/>
    <col min="12306" max="12306" width="34" style="1" customWidth="1"/>
    <col min="12307" max="12307" width="4.5546875" style="1" bestFit="1" customWidth="1"/>
    <col min="12308" max="12308" width="20.6640625" style="1" customWidth="1"/>
    <col min="12309" max="12309" width="20.44140625" style="1" customWidth="1"/>
    <col min="12310" max="12310" width="3.6640625" style="1" customWidth="1"/>
    <col min="12311" max="12558" width="11.44140625" style="1"/>
    <col min="12559" max="12560" width="3.6640625" style="1" customWidth="1"/>
    <col min="12561" max="12561" width="25" style="1" customWidth="1"/>
    <col min="12562" max="12562" width="34" style="1" customWidth="1"/>
    <col min="12563" max="12563" width="4.5546875" style="1" bestFit="1" customWidth="1"/>
    <col min="12564" max="12564" width="20.6640625" style="1" customWidth="1"/>
    <col min="12565" max="12565" width="20.44140625" style="1" customWidth="1"/>
    <col min="12566" max="12566" width="3.6640625" style="1" customWidth="1"/>
    <col min="12567" max="12814" width="11.44140625" style="1"/>
    <col min="12815" max="12816" width="3.6640625" style="1" customWidth="1"/>
    <col min="12817" max="12817" width="25" style="1" customWidth="1"/>
    <col min="12818" max="12818" width="34" style="1" customWidth="1"/>
    <col min="12819" max="12819" width="4.5546875" style="1" bestFit="1" customWidth="1"/>
    <col min="12820" max="12820" width="20.6640625" style="1" customWidth="1"/>
    <col min="12821" max="12821" width="20.44140625" style="1" customWidth="1"/>
    <col min="12822" max="12822" width="3.6640625" style="1" customWidth="1"/>
    <col min="12823" max="13070" width="11.44140625" style="1"/>
    <col min="13071" max="13072" width="3.6640625" style="1" customWidth="1"/>
    <col min="13073" max="13073" width="25" style="1" customWidth="1"/>
    <col min="13074" max="13074" width="34" style="1" customWidth="1"/>
    <col min="13075" max="13075" width="4.5546875" style="1" bestFit="1" customWidth="1"/>
    <col min="13076" max="13076" width="20.6640625" style="1" customWidth="1"/>
    <col min="13077" max="13077" width="20.44140625" style="1" customWidth="1"/>
    <col min="13078" max="13078" width="3.6640625" style="1" customWidth="1"/>
    <col min="13079" max="13326" width="11.44140625" style="1"/>
    <col min="13327" max="13328" width="3.6640625" style="1" customWidth="1"/>
    <col min="13329" max="13329" width="25" style="1" customWidth="1"/>
    <col min="13330" max="13330" width="34" style="1" customWidth="1"/>
    <col min="13331" max="13331" width="4.5546875" style="1" bestFit="1" customWidth="1"/>
    <col min="13332" max="13332" width="20.6640625" style="1" customWidth="1"/>
    <col min="13333" max="13333" width="20.44140625" style="1" customWidth="1"/>
    <col min="13334" max="13334" width="3.6640625" style="1" customWidth="1"/>
    <col min="13335" max="13582" width="11.44140625" style="1"/>
    <col min="13583" max="13584" width="3.6640625" style="1" customWidth="1"/>
    <col min="13585" max="13585" width="25" style="1" customWidth="1"/>
    <col min="13586" max="13586" width="34" style="1" customWidth="1"/>
    <col min="13587" max="13587" width="4.5546875" style="1" bestFit="1" customWidth="1"/>
    <col min="13588" max="13588" width="20.6640625" style="1" customWidth="1"/>
    <col min="13589" max="13589" width="20.44140625" style="1" customWidth="1"/>
    <col min="13590" max="13590" width="3.6640625" style="1" customWidth="1"/>
    <col min="13591" max="13838" width="11.44140625" style="1"/>
    <col min="13839" max="13840" width="3.6640625" style="1" customWidth="1"/>
    <col min="13841" max="13841" width="25" style="1" customWidth="1"/>
    <col min="13842" max="13842" width="34" style="1" customWidth="1"/>
    <col min="13843" max="13843" width="4.5546875" style="1" bestFit="1" customWidth="1"/>
    <col min="13844" max="13844" width="20.6640625" style="1" customWidth="1"/>
    <col min="13845" max="13845" width="20.44140625" style="1" customWidth="1"/>
    <col min="13846" max="13846" width="3.6640625" style="1" customWidth="1"/>
    <col min="13847" max="14094" width="11.44140625" style="1"/>
    <col min="14095" max="14096" width="3.6640625" style="1" customWidth="1"/>
    <col min="14097" max="14097" width="25" style="1" customWidth="1"/>
    <col min="14098" max="14098" width="34" style="1" customWidth="1"/>
    <col min="14099" max="14099" width="4.5546875" style="1" bestFit="1" customWidth="1"/>
    <col min="14100" max="14100" width="20.6640625" style="1" customWidth="1"/>
    <col min="14101" max="14101" width="20.44140625" style="1" customWidth="1"/>
    <col min="14102" max="14102" width="3.6640625" style="1" customWidth="1"/>
    <col min="14103" max="14350" width="11.44140625" style="1"/>
    <col min="14351" max="14352" width="3.6640625" style="1" customWidth="1"/>
    <col min="14353" max="14353" width="25" style="1" customWidth="1"/>
    <col min="14354" max="14354" width="34" style="1" customWidth="1"/>
    <col min="14355" max="14355" width="4.5546875" style="1" bestFit="1" customWidth="1"/>
    <col min="14356" max="14356" width="20.6640625" style="1" customWidth="1"/>
    <col min="14357" max="14357" width="20.44140625" style="1" customWidth="1"/>
    <col min="14358" max="14358" width="3.6640625" style="1" customWidth="1"/>
    <col min="14359" max="14606" width="11.44140625" style="1"/>
    <col min="14607" max="14608" width="3.6640625" style="1" customWidth="1"/>
    <col min="14609" max="14609" width="25" style="1" customWidth="1"/>
    <col min="14610" max="14610" width="34" style="1" customWidth="1"/>
    <col min="14611" max="14611" width="4.5546875" style="1" bestFit="1" customWidth="1"/>
    <col min="14612" max="14612" width="20.6640625" style="1" customWidth="1"/>
    <col min="14613" max="14613" width="20.44140625" style="1" customWidth="1"/>
    <col min="14614" max="14614" width="3.6640625" style="1" customWidth="1"/>
    <col min="14615" max="14862" width="11.44140625" style="1"/>
    <col min="14863" max="14864" width="3.6640625" style="1" customWidth="1"/>
    <col min="14865" max="14865" width="25" style="1" customWidth="1"/>
    <col min="14866" max="14866" width="34" style="1" customWidth="1"/>
    <col min="14867" max="14867" width="4.5546875" style="1" bestFit="1" customWidth="1"/>
    <col min="14868" max="14868" width="20.6640625" style="1" customWidth="1"/>
    <col min="14869" max="14869" width="20.44140625" style="1" customWidth="1"/>
    <col min="14870" max="14870" width="3.6640625" style="1" customWidth="1"/>
    <col min="14871" max="15118" width="11.44140625" style="1"/>
    <col min="15119" max="15120" width="3.6640625" style="1" customWidth="1"/>
    <col min="15121" max="15121" width="25" style="1" customWidth="1"/>
    <col min="15122" max="15122" width="34" style="1" customWidth="1"/>
    <col min="15123" max="15123" width="4.5546875" style="1" bestFit="1" customWidth="1"/>
    <col min="15124" max="15124" width="20.6640625" style="1" customWidth="1"/>
    <col min="15125" max="15125" width="20.44140625" style="1" customWidth="1"/>
    <col min="15126" max="15126" width="3.6640625" style="1" customWidth="1"/>
    <col min="15127" max="15374" width="11.44140625" style="1"/>
    <col min="15375" max="15376" width="3.6640625" style="1" customWidth="1"/>
    <col min="15377" max="15377" width="25" style="1" customWidth="1"/>
    <col min="15378" max="15378" width="34" style="1" customWidth="1"/>
    <col min="15379" max="15379" width="4.5546875" style="1" bestFit="1" customWidth="1"/>
    <col min="15380" max="15380" width="20.6640625" style="1" customWidth="1"/>
    <col min="15381" max="15381" width="20.44140625" style="1" customWidth="1"/>
    <col min="15382" max="15382" width="3.6640625" style="1" customWidth="1"/>
    <col min="15383" max="15630" width="11.44140625" style="1"/>
    <col min="15631" max="15632" width="3.6640625" style="1" customWidth="1"/>
    <col min="15633" max="15633" width="25" style="1" customWidth="1"/>
    <col min="15634" max="15634" width="34" style="1" customWidth="1"/>
    <col min="15635" max="15635" width="4.5546875" style="1" bestFit="1" customWidth="1"/>
    <col min="15636" max="15636" width="20.6640625" style="1" customWidth="1"/>
    <col min="15637" max="15637" width="20.44140625" style="1" customWidth="1"/>
    <col min="15638" max="15638" width="3.6640625" style="1" customWidth="1"/>
    <col min="15639" max="15886" width="11.44140625" style="1"/>
    <col min="15887" max="15888" width="3.6640625" style="1" customWidth="1"/>
    <col min="15889" max="15889" width="25" style="1" customWidth="1"/>
    <col min="15890" max="15890" width="34" style="1" customWidth="1"/>
    <col min="15891" max="15891" width="4.5546875" style="1" bestFit="1" customWidth="1"/>
    <col min="15892" max="15892" width="20.6640625" style="1" customWidth="1"/>
    <col min="15893" max="15893" width="20.44140625" style="1" customWidth="1"/>
    <col min="15894" max="15894" width="3.6640625" style="1" customWidth="1"/>
    <col min="15895" max="16142" width="11.44140625" style="1"/>
    <col min="16143" max="16144" width="3.6640625" style="1" customWidth="1"/>
    <col min="16145" max="16145" width="25" style="1" customWidth="1"/>
    <col min="16146" max="16146" width="34" style="1" customWidth="1"/>
    <col min="16147" max="16147" width="4.5546875" style="1" bestFit="1" customWidth="1"/>
    <col min="16148" max="16148" width="20.6640625" style="1" customWidth="1"/>
    <col min="16149" max="16149" width="20.44140625" style="1" customWidth="1"/>
    <col min="16150" max="16150" width="3.6640625" style="1" customWidth="1"/>
    <col min="16151" max="16384" width="11.44140625" style="1"/>
  </cols>
  <sheetData>
    <row r="1" spans="2:51" ht="13.8" x14ac:dyDescent="0.25"/>
    <row r="2" spans="2:51" ht="18.75" customHeight="1" x14ac:dyDescent="0.25">
      <c r="B2" s="3"/>
      <c r="C2" s="4"/>
      <c r="D2" s="4"/>
      <c r="E2" s="4"/>
      <c r="F2" s="4"/>
      <c r="G2" s="6"/>
      <c r="J2" s="2"/>
      <c r="P2" s="2"/>
      <c r="V2" s="2"/>
      <c r="AB2" s="2"/>
      <c r="AH2" s="2"/>
      <c r="AN2" s="2"/>
      <c r="AT2" s="2"/>
    </row>
    <row r="3" spans="2:51" ht="44.25" customHeight="1" x14ac:dyDescent="0.25">
      <c r="B3" s="7"/>
      <c r="C3" s="153" t="s">
        <v>33</v>
      </c>
      <c r="D3" s="153"/>
      <c r="E3" s="153"/>
      <c r="F3" s="46"/>
      <c r="G3" s="8"/>
      <c r="H3" s="15"/>
      <c r="J3" s="2"/>
      <c r="P3" s="2"/>
      <c r="V3" s="2"/>
      <c r="AB3" s="2"/>
      <c r="AH3" s="2"/>
      <c r="AN3" s="2"/>
      <c r="AT3" s="2"/>
    </row>
    <row r="4" spans="2:51" ht="13.8" x14ac:dyDescent="0.25">
      <c r="B4" s="7"/>
      <c r="C4" s="9"/>
      <c r="D4" s="9"/>
      <c r="E4" s="9"/>
      <c r="F4" s="9"/>
      <c r="G4" s="11"/>
      <c r="J4" s="2"/>
      <c r="P4" s="2"/>
      <c r="V4" s="2"/>
      <c r="AB4" s="2"/>
      <c r="AH4" s="2"/>
      <c r="AN4" s="2"/>
      <c r="AT4" s="2"/>
    </row>
    <row r="5" spans="2:51" ht="23.25" customHeight="1" x14ac:dyDescent="0.25">
      <c r="B5" s="7"/>
      <c r="C5" s="146" t="s">
        <v>0</v>
      </c>
      <c r="D5" s="147"/>
      <c r="E5" s="147"/>
      <c r="F5" s="147"/>
      <c r="G5" s="12"/>
      <c r="H5" s="53"/>
      <c r="K5" s="3"/>
      <c r="L5" s="4"/>
      <c r="M5" s="4"/>
      <c r="N5" s="4"/>
      <c r="O5" s="4"/>
      <c r="P5" s="4"/>
      <c r="Q5" s="5"/>
      <c r="R5" s="4"/>
      <c r="S5" s="5"/>
      <c r="T5" s="5"/>
      <c r="U5" s="5"/>
      <c r="V5" s="5"/>
      <c r="W5" s="13"/>
      <c r="AB5" s="2"/>
      <c r="AH5" s="2"/>
      <c r="AN5" s="2"/>
      <c r="AT5" s="2"/>
    </row>
    <row r="6" spans="2:51" ht="18.75" customHeight="1" x14ac:dyDescent="0.25">
      <c r="B6" s="7"/>
      <c r="C6" s="154" t="s">
        <v>8</v>
      </c>
      <c r="D6" s="154"/>
      <c r="E6" s="148"/>
      <c r="F6" s="148"/>
      <c r="G6" s="11"/>
      <c r="K6" s="7"/>
      <c r="L6" s="145" t="s">
        <v>74</v>
      </c>
      <c r="M6" s="145"/>
      <c r="N6" s="145"/>
      <c r="O6" s="145"/>
      <c r="P6" s="145"/>
      <c r="Q6" s="145"/>
      <c r="R6" s="145"/>
      <c r="S6" s="145"/>
      <c r="T6" s="145"/>
      <c r="U6" s="145"/>
      <c r="V6" s="145"/>
      <c r="W6" s="79"/>
      <c r="AB6" s="2"/>
      <c r="AH6" s="2"/>
      <c r="AN6" s="2"/>
      <c r="AT6" s="2"/>
    </row>
    <row r="7" spans="2:51" ht="19.2" customHeight="1" x14ac:dyDescent="0.25">
      <c r="B7" s="7"/>
      <c r="C7" s="154" t="s">
        <v>9</v>
      </c>
      <c r="D7" s="154"/>
      <c r="E7" s="148"/>
      <c r="F7" s="148"/>
      <c r="G7" s="11"/>
      <c r="K7" s="7"/>
      <c r="L7" s="145"/>
      <c r="M7" s="145"/>
      <c r="N7" s="145"/>
      <c r="O7" s="145"/>
      <c r="P7" s="145"/>
      <c r="Q7" s="145"/>
      <c r="R7" s="145"/>
      <c r="S7" s="145"/>
      <c r="T7" s="145"/>
      <c r="U7" s="145"/>
      <c r="V7" s="145"/>
      <c r="W7" s="79"/>
      <c r="AB7" s="2"/>
      <c r="AH7" s="2"/>
      <c r="AN7" s="2"/>
      <c r="AT7" s="2"/>
    </row>
    <row r="8" spans="2:51" ht="18.75" customHeight="1" x14ac:dyDescent="0.25">
      <c r="B8" s="7"/>
      <c r="C8" s="154" t="s">
        <v>10</v>
      </c>
      <c r="D8" s="154"/>
      <c r="E8" s="148"/>
      <c r="F8" s="148"/>
      <c r="G8" s="11"/>
      <c r="J8" s="2"/>
      <c r="K8" s="73"/>
      <c r="L8" s="145"/>
      <c r="M8" s="145"/>
      <c r="N8" s="145"/>
      <c r="O8" s="145"/>
      <c r="P8" s="145"/>
      <c r="Q8" s="145"/>
      <c r="R8" s="145"/>
      <c r="S8" s="145"/>
      <c r="T8" s="145"/>
      <c r="U8" s="145"/>
      <c r="V8" s="145"/>
      <c r="W8" s="79"/>
      <c r="AB8" s="2"/>
      <c r="AH8" s="2"/>
      <c r="AN8" s="2"/>
      <c r="AT8" s="2"/>
    </row>
    <row r="9" spans="2:51" ht="18.75" customHeight="1" x14ac:dyDescent="0.25">
      <c r="B9" s="7"/>
      <c r="C9" s="154" t="s">
        <v>15</v>
      </c>
      <c r="D9" s="154"/>
      <c r="E9" s="149" t="s">
        <v>82</v>
      </c>
      <c r="F9" s="149"/>
      <c r="G9" s="59"/>
      <c r="H9" s="54"/>
      <c r="J9" s="2"/>
      <c r="K9" s="73"/>
      <c r="L9" s="145"/>
      <c r="M9" s="145"/>
      <c r="N9" s="145"/>
      <c r="O9" s="145"/>
      <c r="P9" s="145"/>
      <c r="Q9" s="145"/>
      <c r="R9" s="145"/>
      <c r="S9" s="145"/>
      <c r="T9" s="145"/>
      <c r="U9" s="145"/>
      <c r="V9" s="145"/>
      <c r="W9" s="79"/>
      <c r="AB9" s="2"/>
      <c r="AH9" s="2"/>
      <c r="AN9" s="2"/>
      <c r="AT9" s="2"/>
    </row>
    <row r="10" spans="2:51" ht="18.75" customHeight="1" x14ac:dyDescent="0.25">
      <c r="B10" s="7"/>
      <c r="C10" s="154" t="s">
        <v>11</v>
      </c>
      <c r="D10" s="154"/>
      <c r="E10" s="148"/>
      <c r="F10" s="148"/>
      <c r="G10" s="59"/>
      <c r="H10" s="54"/>
      <c r="J10" s="2"/>
      <c r="K10" s="73"/>
      <c r="L10" s="145"/>
      <c r="M10" s="145"/>
      <c r="N10" s="145"/>
      <c r="O10" s="145"/>
      <c r="P10" s="145"/>
      <c r="Q10" s="145"/>
      <c r="R10" s="145"/>
      <c r="S10" s="145"/>
      <c r="T10" s="145"/>
      <c r="U10" s="145"/>
      <c r="V10" s="145"/>
      <c r="W10" s="79"/>
      <c r="AB10" s="2"/>
      <c r="AH10" s="2"/>
      <c r="AN10" s="2"/>
      <c r="AT10" s="2"/>
    </row>
    <row r="11" spans="2:51" ht="18.75" customHeight="1" x14ac:dyDescent="0.25">
      <c r="B11" s="7"/>
      <c r="C11" s="154" t="s">
        <v>1</v>
      </c>
      <c r="D11" s="154"/>
      <c r="E11" s="150"/>
      <c r="F11" s="148"/>
      <c r="G11" s="59"/>
      <c r="H11" s="54"/>
      <c r="J11" s="2"/>
      <c r="K11" s="73"/>
      <c r="L11" s="145"/>
      <c r="M11" s="145"/>
      <c r="N11" s="145"/>
      <c r="O11" s="145"/>
      <c r="P11" s="145"/>
      <c r="Q11" s="145"/>
      <c r="R11" s="145"/>
      <c r="S11" s="145"/>
      <c r="T11" s="145"/>
      <c r="U11" s="145"/>
      <c r="V11" s="145"/>
      <c r="W11" s="79"/>
      <c r="AB11" s="2"/>
      <c r="AH11" s="2"/>
      <c r="AN11" s="2"/>
      <c r="AT11" s="2"/>
    </row>
    <row r="12" spans="2:51" ht="18.75" customHeight="1" x14ac:dyDescent="0.25">
      <c r="B12" s="7"/>
      <c r="C12" s="154" t="s">
        <v>2</v>
      </c>
      <c r="D12" s="154"/>
      <c r="E12" s="150"/>
      <c r="F12" s="148"/>
      <c r="G12" s="59"/>
      <c r="H12" s="54"/>
      <c r="J12" s="2"/>
      <c r="K12" s="73"/>
      <c r="L12" s="145"/>
      <c r="M12" s="145"/>
      <c r="N12" s="145"/>
      <c r="O12" s="145"/>
      <c r="P12" s="145"/>
      <c r="Q12" s="145"/>
      <c r="R12" s="145"/>
      <c r="S12" s="145"/>
      <c r="T12" s="145"/>
      <c r="U12" s="145"/>
      <c r="V12" s="145"/>
      <c r="W12" s="79"/>
      <c r="AB12" s="2"/>
      <c r="AH12" s="2"/>
      <c r="AN12" s="2"/>
      <c r="AT12" s="2"/>
    </row>
    <row r="13" spans="2:51" ht="18.75" customHeight="1" x14ac:dyDescent="0.25">
      <c r="B13" s="7"/>
      <c r="C13" s="154" t="s">
        <v>3</v>
      </c>
      <c r="D13" s="154"/>
      <c r="E13" s="151" t="str">
        <f>IF(IF(OR(E12="",E11=""),"",(E12-E11)/30)="","befüllt sich automatisch",IF(OR(E12="",E11=""),"",(E12-E11)/30.5))</f>
        <v>befüllt sich automatisch</v>
      </c>
      <c r="F13" s="151"/>
      <c r="G13" s="49"/>
      <c r="H13" s="55"/>
      <c r="J13" s="2"/>
      <c r="K13" s="73"/>
      <c r="L13" s="145"/>
      <c r="M13" s="145"/>
      <c r="N13" s="145"/>
      <c r="O13" s="145"/>
      <c r="P13" s="145"/>
      <c r="Q13" s="145"/>
      <c r="R13" s="145"/>
      <c r="S13" s="145"/>
      <c r="T13" s="145"/>
      <c r="U13" s="145"/>
      <c r="V13" s="145"/>
      <c r="W13" s="79"/>
      <c r="AB13" s="2"/>
      <c r="AH13" s="2"/>
      <c r="AN13" s="2"/>
      <c r="AT13" s="2"/>
    </row>
    <row r="14" spans="2:51" ht="12" customHeight="1" x14ac:dyDescent="0.25">
      <c r="B14" s="17"/>
      <c r="C14" s="64"/>
      <c r="D14" s="64"/>
      <c r="E14" s="65"/>
      <c r="F14" s="66"/>
      <c r="G14" s="67"/>
      <c r="H14" s="56"/>
      <c r="I14" s="56"/>
      <c r="J14" s="56"/>
      <c r="K14" s="80"/>
      <c r="L14" s="66"/>
      <c r="M14" s="66"/>
      <c r="N14" s="66"/>
      <c r="O14" s="66"/>
      <c r="P14" s="66"/>
      <c r="Q14" s="66"/>
      <c r="R14" s="66"/>
      <c r="S14" s="66"/>
      <c r="T14" s="66"/>
      <c r="U14" s="18"/>
      <c r="V14" s="18"/>
      <c r="W14" s="19"/>
      <c r="X14" s="56"/>
      <c r="Y14" s="56"/>
      <c r="Z14" s="56"/>
      <c r="AA14" s="56"/>
      <c r="AB14" s="56"/>
      <c r="AC14" s="56"/>
      <c r="AD14" s="56"/>
      <c r="AE14" s="56"/>
      <c r="AF14" s="56"/>
      <c r="AG14" s="1"/>
      <c r="AI14" s="1"/>
      <c r="AJ14" s="56"/>
      <c r="AK14" s="56"/>
      <c r="AL14" s="56"/>
      <c r="AM14" s="56"/>
      <c r="AN14" s="56"/>
      <c r="AO14" s="56"/>
      <c r="AP14" s="56"/>
      <c r="AQ14" s="56"/>
      <c r="AR14" s="56"/>
      <c r="AS14" s="56"/>
      <c r="AT14" s="56"/>
      <c r="AU14" s="56"/>
      <c r="AV14" s="56"/>
      <c r="AW14" s="56"/>
      <c r="AX14" s="56"/>
      <c r="AY14" s="56"/>
    </row>
    <row r="15" spans="2:51" ht="12" customHeight="1" x14ac:dyDescent="0.25">
      <c r="C15" s="62"/>
      <c r="D15" s="62"/>
      <c r="E15" s="63"/>
      <c r="F15" s="56"/>
      <c r="G15" s="56"/>
      <c r="H15" s="56"/>
      <c r="I15" s="56"/>
      <c r="J15" s="56"/>
      <c r="K15" s="56"/>
      <c r="L15" s="56"/>
      <c r="M15" s="56"/>
      <c r="N15" s="56"/>
      <c r="O15" s="56"/>
      <c r="P15" s="56"/>
      <c r="Q15" s="56"/>
      <c r="R15" s="56"/>
      <c r="S15" s="56"/>
      <c r="T15" s="56"/>
      <c r="U15" s="1"/>
      <c r="W15" s="1"/>
      <c r="X15" s="56"/>
      <c r="Y15" s="56"/>
      <c r="Z15" s="56"/>
      <c r="AA15" s="56"/>
      <c r="AB15" s="56"/>
      <c r="AC15" s="56"/>
      <c r="AD15" s="56"/>
      <c r="AE15" s="56"/>
      <c r="AF15" s="56"/>
      <c r="AG15" s="1"/>
      <c r="AI15" s="1"/>
      <c r="AJ15" s="56"/>
      <c r="AK15" s="56"/>
      <c r="AL15" s="56"/>
      <c r="AM15" s="56"/>
      <c r="AN15" s="56"/>
      <c r="AO15" s="56"/>
      <c r="AP15" s="56"/>
      <c r="AQ15" s="56"/>
      <c r="AR15" s="56"/>
      <c r="AS15" s="56"/>
      <c r="AT15" s="56"/>
      <c r="AU15" s="56"/>
      <c r="AV15" s="56"/>
      <c r="AW15" s="56"/>
      <c r="AX15" s="56"/>
      <c r="AY15" s="56"/>
    </row>
    <row r="16" spans="2:51" ht="12" customHeight="1" x14ac:dyDescent="0.25">
      <c r="B16" s="3"/>
      <c r="C16" s="68"/>
      <c r="D16" s="68"/>
      <c r="E16" s="69"/>
      <c r="F16" s="70"/>
      <c r="G16" s="71"/>
      <c r="H16" s="56"/>
      <c r="I16" s="72"/>
      <c r="J16" s="70"/>
      <c r="K16" s="70"/>
      <c r="L16" s="70"/>
      <c r="M16" s="70"/>
      <c r="N16" s="70"/>
      <c r="O16" s="70"/>
      <c r="P16" s="70"/>
      <c r="Q16" s="70"/>
      <c r="R16" s="70"/>
      <c r="S16" s="70"/>
      <c r="T16" s="70"/>
      <c r="U16" s="4"/>
      <c r="V16" s="4"/>
      <c r="W16" s="4"/>
      <c r="X16" s="70"/>
      <c r="Y16" s="70"/>
      <c r="Z16" s="70"/>
      <c r="AA16" s="70"/>
      <c r="AB16" s="70"/>
      <c r="AC16" s="70"/>
      <c r="AD16" s="70"/>
      <c r="AE16" s="70"/>
      <c r="AF16" s="70"/>
      <c r="AG16" s="4"/>
      <c r="AH16" s="4"/>
      <c r="AI16" s="4"/>
      <c r="AJ16" s="70"/>
      <c r="AK16" s="70"/>
      <c r="AL16" s="70"/>
      <c r="AM16" s="70"/>
      <c r="AN16" s="70"/>
      <c r="AO16" s="70"/>
      <c r="AP16" s="70"/>
      <c r="AQ16" s="70"/>
      <c r="AR16" s="70"/>
      <c r="AS16" s="70"/>
      <c r="AT16" s="70"/>
      <c r="AU16" s="70"/>
      <c r="AV16" s="70"/>
      <c r="AW16" s="70"/>
      <c r="AX16" s="70"/>
      <c r="AY16" s="71"/>
    </row>
    <row r="17" spans="1:51" ht="14.25" customHeight="1" x14ac:dyDescent="0.25">
      <c r="B17" s="7"/>
      <c r="C17" s="9"/>
      <c r="D17" s="9"/>
      <c r="E17" s="9"/>
      <c r="F17" s="46"/>
      <c r="G17" s="8"/>
      <c r="H17" s="15"/>
      <c r="I17" s="73"/>
      <c r="J17" s="9" t="s">
        <v>13</v>
      </c>
      <c r="K17" s="28">
        <f>'bis 30.06.2023'!E18</f>
        <v>0</v>
      </c>
      <c r="L17" s="28"/>
      <c r="M17" s="9" t="s">
        <v>13</v>
      </c>
      <c r="N17" s="28">
        <f>'bis 31.12.2023'!$E$18</f>
        <v>0</v>
      </c>
      <c r="O17" s="28"/>
      <c r="P17" s="9" t="s">
        <v>13</v>
      </c>
      <c r="Q17" s="28">
        <f>'bis 30.06.2024'!$E$18</f>
        <v>0</v>
      </c>
      <c r="R17" s="28"/>
      <c r="S17" s="9" t="s">
        <v>13</v>
      </c>
      <c r="T17" s="28">
        <f>'bis 31.12.2024'!$E$18</f>
        <v>0</v>
      </c>
      <c r="U17" s="10"/>
      <c r="V17" s="9" t="s">
        <v>13</v>
      </c>
      <c r="W17" s="28">
        <f>'bis 30.06.2025'!$E$18</f>
        <v>0</v>
      </c>
      <c r="X17" s="28"/>
      <c r="Y17" s="9" t="s">
        <v>13</v>
      </c>
      <c r="Z17" s="28">
        <f>'bis 31.12.2025'!$E$18</f>
        <v>0</v>
      </c>
      <c r="AA17" s="28"/>
      <c r="AB17" s="9" t="s">
        <v>13</v>
      </c>
      <c r="AC17" s="28">
        <f>'bis 30.06.2026'!$E18</f>
        <v>0</v>
      </c>
      <c r="AD17" s="28"/>
      <c r="AE17" s="9" t="s">
        <v>13</v>
      </c>
      <c r="AF17" s="28">
        <f>'bis 31.12.2026'!$E18</f>
        <v>0</v>
      </c>
      <c r="AG17" s="10"/>
      <c r="AH17" s="9" t="s">
        <v>13</v>
      </c>
      <c r="AI17" s="28">
        <f>'bis 30.06.2027'!$E18</f>
        <v>0</v>
      </c>
      <c r="AJ17" s="28"/>
      <c r="AK17" s="9" t="s">
        <v>13</v>
      </c>
      <c r="AL17" s="28">
        <f>'bis 31.12.2027'!$E18</f>
        <v>0</v>
      </c>
      <c r="AM17" s="28"/>
      <c r="AN17" s="9" t="s">
        <v>13</v>
      </c>
      <c r="AO17" s="28">
        <f>'bis 30.06.2028'!$E18</f>
        <v>0</v>
      </c>
      <c r="AP17" s="28"/>
      <c r="AQ17" s="9" t="s">
        <v>13</v>
      </c>
      <c r="AR17" s="28">
        <f>'bis 31.12.2028'!$E18</f>
        <v>0</v>
      </c>
      <c r="AS17" s="28"/>
      <c r="AT17" s="9" t="s">
        <v>13</v>
      </c>
      <c r="AU17" s="28">
        <f>'bis 30.06.2029'!$E18</f>
        <v>0</v>
      </c>
      <c r="AV17" s="28"/>
      <c r="AW17" s="9" t="s">
        <v>13</v>
      </c>
      <c r="AX17" s="28">
        <f>'bis 31.12.2029'!$E18</f>
        <v>0</v>
      </c>
      <c r="AY17" s="74"/>
    </row>
    <row r="18" spans="1:51" ht="33.75" customHeight="1" x14ac:dyDescent="0.25">
      <c r="B18" s="7"/>
      <c r="C18" s="44" t="s">
        <v>16</v>
      </c>
      <c r="D18" s="155" t="s">
        <v>30</v>
      </c>
      <c r="E18" s="155"/>
      <c r="F18" s="45" t="s">
        <v>6</v>
      </c>
      <c r="G18" s="60"/>
      <c r="H18" s="57"/>
      <c r="I18" s="75"/>
      <c r="J18" s="47" t="s">
        <v>34</v>
      </c>
      <c r="K18" s="31" t="s">
        <v>7</v>
      </c>
      <c r="L18" s="32"/>
      <c r="M18" s="47" t="s">
        <v>40</v>
      </c>
      <c r="N18" s="31" t="s">
        <v>7</v>
      </c>
      <c r="O18" s="32"/>
      <c r="P18" s="47" t="s">
        <v>44</v>
      </c>
      <c r="Q18" s="31" t="s">
        <v>7</v>
      </c>
      <c r="R18" s="32"/>
      <c r="S18" s="47" t="s">
        <v>45</v>
      </c>
      <c r="T18" s="31" t="s">
        <v>7</v>
      </c>
      <c r="U18" s="20"/>
      <c r="V18" s="47" t="s">
        <v>46</v>
      </c>
      <c r="W18" s="31" t="s">
        <v>7</v>
      </c>
      <c r="X18" s="32"/>
      <c r="Y18" s="47" t="s">
        <v>47</v>
      </c>
      <c r="Z18" s="31" t="s">
        <v>7</v>
      </c>
      <c r="AA18" s="32"/>
      <c r="AB18" s="47" t="s">
        <v>48</v>
      </c>
      <c r="AC18" s="31" t="s">
        <v>7</v>
      </c>
      <c r="AD18" s="32"/>
      <c r="AE18" s="47" t="s">
        <v>49</v>
      </c>
      <c r="AF18" s="31" t="s">
        <v>7</v>
      </c>
      <c r="AG18" s="20"/>
      <c r="AH18" s="47" t="s">
        <v>50</v>
      </c>
      <c r="AI18" s="31" t="s">
        <v>7</v>
      </c>
      <c r="AJ18" s="32"/>
      <c r="AK18" s="47" t="s">
        <v>51</v>
      </c>
      <c r="AL18" s="31" t="s">
        <v>7</v>
      </c>
      <c r="AM18" s="32"/>
      <c r="AN18" s="47" t="s">
        <v>52</v>
      </c>
      <c r="AO18" s="31" t="s">
        <v>7</v>
      </c>
      <c r="AP18" s="32"/>
      <c r="AQ18" s="47" t="s">
        <v>53</v>
      </c>
      <c r="AR18" s="31" t="s">
        <v>7</v>
      </c>
      <c r="AS18" s="32"/>
      <c r="AT18" s="47" t="s">
        <v>54</v>
      </c>
      <c r="AU18" s="31" t="s">
        <v>7</v>
      </c>
      <c r="AV18" s="32"/>
      <c r="AW18" s="47" t="s">
        <v>55</v>
      </c>
      <c r="AX18" s="31" t="s">
        <v>7</v>
      </c>
      <c r="AY18" s="32"/>
    </row>
    <row r="19" spans="1:51" ht="31.2" customHeight="1" x14ac:dyDescent="0.25">
      <c r="A19" s="33"/>
      <c r="B19" s="7"/>
      <c r="C19" s="144" t="s">
        <v>87</v>
      </c>
      <c r="D19" s="152" t="s">
        <v>26</v>
      </c>
      <c r="E19" s="152"/>
      <c r="F19" s="138"/>
      <c r="G19" s="61"/>
      <c r="H19" s="58"/>
      <c r="I19" s="76"/>
      <c r="J19" s="36">
        <f>'bis 30.06.2023'!G23</f>
        <v>0</v>
      </c>
      <c r="K19" s="35">
        <f t="shared" ref="K19:K24" si="0">IF(F19=0,0,J19/F19)</f>
        <v>0</v>
      </c>
      <c r="L19" s="37"/>
      <c r="M19" s="36">
        <f>'bis 31.12.2023'!$G23</f>
        <v>0</v>
      </c>
      <c r="N19" s="35">
        <f>IF(F19=0,0,M19/F19)</f>
        <v>0</v>
      </c>
      <c r="O19" s="37"/>
      <c r="P19" s="36">
        <f>'bis 30.06.2024'!$G23</f>
        <v>0</v>
      </c>
      <c r="Q19" s="35">
        <f>IF($F$19=0,0,P19/F19)</f>
        <v>0</v>
      </c>
      <c r="R19" s="37"/>
      <c r="S19" s="36">
        <f>'bis 31.12.2024'!$G23</f>
        <v>0</v>
      </c>
      <c r="T19" s="35">
        <f>IF($F$19=0,0,S19/F19)</f>
        <v>0</v>
      </c>
      <c r="U19" s="24"/>
      <c r="V19" s="36">
        <f>'bis 30.06.2025'!$G23</f>
        <v>0</v>
      </c>
      <c r="W19" s="35">
        <f>IF($F$19=0,0,V19/F19)</f>
        <v>0</v>
      </c>
      <c r="X19" s="37"/>
      <c r="Y19" s="36">
        <f>'bis 31.12.2025'!$G23</f>
        <v>0</v>
      </c>
      <c r="Z19" s="35">
        <f>IF($F$19=0,0,Y19/F19)</f>
        <v>0</v>
      </c>
      <c r="AA19" s="37"/>
      <c r="AB19" s="36">
        <f>'bis 30.06.2026'!$G23</f>
        <v>0</v>
      </c>
      <c r="AC19" s="35">
        <f>IF($F$19=0,0,AB19/F19)</f>
        <v>0</v>
      </c>
      <c r="AD19" s="37"/>
      <c r="AE19" s="36">
        <f>'bis 31.12.2026'!$G23</f>
        <v>0</v>
      </c>
      <c r="AF19" s="35">
        <f>IF($F$19=0,0,AE19/$F19)</f>
        <v>0</v>
      </c>
      <c r="AG19" s="24"/>
      <c r="AH19" s="36">
        <f>'bis 30.06.2027'!$G23</f>
        <v>0</v>
      </c>
      <c r="AI19" s="35">
        <f>IF($F$19=0,0,AH19/$F19)</f>
        <v>0</v>
      </c>
      <c r="AJ19" s="37"/>
      <c r="AK19" s="36">
        <f>'bis 31.12.2027'!$G23</f>
        <v>0</v>
      </c>
      <c r="AL19" s="35">
        <f>IF($F$19=0,0,AK19/$F19)</f>
        <v>0</v>
      </c>
      <c r="AM19" s="37"/>
      <c r="AN19" s="36">
        <f>'bis 30.06.2028'!$G23</f>
        <v>0</v>
      </c>
      <c r="AO19" s="35">
        <f>IF($F$19=0,0,AN19/$F19)</f>
        <v>0</v>
      </c>
      <c r="AP19" s="37"/>
      <c r="AQ19" s="36">
        <f>'bis 31.12.2028'!$G23</f>
        <v>0</v>
      </c>
      <c r="AR19" s="35">
        <f>IF($F$19=0,0,AQ19/$F19)</f>
        <v>0</v>
      </c>
      <c r="AS19" s="37"/>
      <c r="AT19" s="36">
        <f>'bis 30.06.2029'!$G23</f>
        <v>0</v>
      </c>
      <c r="AU19" s="35">
        <f>IF($F$19=0,0,AT19/$F19)</f>
        <v>0</v>
      </c>
      <c r="AV19" s="37"/>
      <c r="AW19" s="36">
        <f>'bis 31.12.2029'!$G23</f>
        <v>0</v>
      </c>
      <c r="AX19" s="35">
        <f>IF($F$19=0,0,AW19/$F19)</f>
        <v>0</v>
      </c>
      <c r="AY19" s="37"/>
    </row>
    <row r="20" spans="1:51" ht="31.2" customHeight="1" x14ac:dyDescent="0.25">
      <c r="A20" s="33"/>
      <c r="B20" s="7"/>
      <c r="C20" s="23" t="s">
        <v>88</v>
      </c>
      <c r="D20" s="152" t="s">
        <v>89</v>
      </c>
      <c r="E20" s="152"/>
      <c r="F20" s="138"/>
      <c r="G20" s="61"/>
      <c r="H20" s="58"/>
      <c r="I20" s="76"/>
      <c r="J20" s="36">
        <f>'bis 30.06.2023'!G24</f>
        <v>0</v>
      </c>
      <c r="K20" s="35">
        <f t="shared" si="0"/>
        <v>0</v>
      </c>
      <c r="L20" s="37"/>
      <c r="M20" s="36">
        <f>'bis 31.12.2023'!G24</f>
        <v>0</v>
      </c>
      <c r="N20" s="35">
        <f t="shared" ref="N20:N24" si="1">IF(F20=0,0,M20/F20)</f>
        <v>0</v>
      </c>
      <c r="O20" s="37"/>
      <c r="P20" s="36">
        <f>'bis 30.06.2024'!$G24</f>
        <v>0</v>
      </c>
      <c r="Q20" s="35">
        <f t="shared" ref="Q20:Q24" si="2">IF($F$19=0,0,P20/F20)</f>
        <v>0</v>
      </c>
      <c r="R20" s="37"/>
      <c r="S20" s="36">
        <f>'bis 31.12.2024'!$G24</f>
        <v>0</v>
      </c>
      <c r="T20" s="35">
        <f t="shared" ref="T20:T24" si="3">IF($F$19=0,0,S20/F20)</f>
        <v>0</v>
      </c>
      <c r="U20" s="24"/>
      <c r="V20" s="36">
        <f>'bis 30.06.2025'!$G24</f>
        <v>0</v>
      </c>
      <c r="W20" s="35">
        <f t="shared" ref="W20:W24" si="4">IF($F$19=0,0,V20/F20)</f>
        <v>0</v>
      </c>
      <c r="X20" s="37"/>
      <c r="Y20" s="36">
        <f>'bis 31.12.2025'!$G24</f>
        <v>0</v>
      </c>
      <c r="Z20" s="35">
        <f t="shared" ref="Z20:Z24" si="5">IF($F$19=0,0,Y20/F20)</f>
        <v>0</v>
      </c>
      <c r="AA20" s="37"/>
      <c r="AB20" s="36">
        <f>'bis 30.06.2026'!$G24</f>
        <v>0</v>
      </c>
      <c r="AC20" s="35">
        <f t="shared" ref="AC20:AC24" si="6">IF($F$19=0,0,AB20/F20)</f>
        <v>0</v>
      </c>
      <c r="AD20" s="37"/>
      <c r="AE20" s="36">
        <f>'bis 31.12.2026'!$G24</f>
        <v>0</v>
      </c>
      <c r="AF20" s="35">
        <f t="shared" ref="AF20:AF24" si="7">IF($F$19=0,0,AE20/$F20)</f>
        <v>0</v>
      </c>
      <c r="AG20" s="24"/>
      <c r="AH20" s="36">
        <f>'bis 30.06.2027'!$G24</f>
        <v>0</v>
      </c>
      <c r="AI20" s="35">
        <f t="shared" ref="AI20:AI24" si="8">IF($F$19=0,0,AH20/$F20)</f>
        <v>0</v>
      </c>
      <c r="AJ20" s="37"/>
      <c r="AK20" s="36">
        <f>'bis 31.12.2027'!$G24</f>
        <v>0</v>
      </c>
      <c r="AL20" s="35">
        <f t="shared" ref="AL20:AL24" si="9">IF($F$19=0,0,AK20/$F20)</f>
        <v>0</v>
      </c>
      <c r="AM20" s="37"/>
      <c r="AN20" s="36">
        <f>'bis 30.06.2028'!$G24</f>
        <v>0</v>
      </c>
      <c r="AO20" s="35">
        <f t="shared" ref="AO20:AO24" si="10">IF($F$19=0,0,AN20/$F20)</f>
        <v>0</v>
      </c>
      <c r="AP20" s="37"/>
      <c r="AQ20" s="36">
        <f>'bis 31.12.2028'!$G24</f>
        <v>0</v>
      </c>
      <c r="AR20" s="35">
        <f t="shared" ref="AR20:AR24" si="11">IF($F$19=0,0,AQ20/$F20)</f>
        <v>0</v>
      </c>
      <c r="AS20" s="37"/>
      <c r="AT20" s="36">
        <f>'bis 30.06.2029'!$G24</f>
        <v>0</v>
      </c>
      <c r="AU20" s="35">
        <f t="shared" ref="AU20:AU24" si="12">IF($F$19=0,0,AT20/$F20)</f>
        <v>0</v>
      </c>
      <c r="AV20" s="37"/>
      <c r="AW20" s="36">
        <f>'bis 31.12.2029'!$G24</f>
        <v>0</v>
      </c>
      <c r="AX20" s="35">
        <f t="shared" ref="AX20:AX24" si="13">IF($F$19=0,0,AW20/$F20)</f>
        <v>0</v>
      </c>
      <c r="AY20" s="37"/>
    </row>
    <row r="21" spans="1:51" ht="31.2" customHeight="1" x14ac:dyDescent="0.25">
      <c r="A21" s="33"/>
      <c r="B21" s="7"/>
      <c r="C21" s="23" t="s">
        <v>90</v>
      </c>
      <c r="D21" s="152" t="s">
        <v>91</v>
      </c>
      <c r="E21" s="152"/>
      <c r="F21" s="138"/>
      <c r="G21" s="61"/>
      <c r="H21" s="58"/>
      <c r="I21" s="76"/>
      <c r="J21" s="36">
        <f>'bis 30.06.2023'!G25</f>
        <v>0</v>
      </c>
      <c r="K21" s="35">
        <f t="shared" si="0"/>
        <v>0</v>
      </c>
      <c r="L21" s="37"/>
      <c r="M21" s="36">
        <f>'bis 31.12.2023'!G25</f>
        <v>0</v>
      </c>
      <c r="N21" s="35">
        <f t="shared" si="1"/>
        <v>0</v>
      </c>
      <c r="O21" s="37"/>
      <c r="P21" s="36">
        <f>'bis 30.06.2024'!$G25</f>
        <v>0</v>
      </c>
      <c r="Q21" s="35">
        <f t="shared" si="2"/>
        <v>0</v>
      </c>
      <c r="R21" s="37"/>
      <c r="S21" s="36">
        <f>'bis 31.12.2024'!$G25</f>
        <v>0</v>
      </c>
      <c r="T21" s="35">
        <f t="shared" si="3"/>
        <v>0</v>
      </c>
      <c r="U21" s="24"/>
      <c r="V21" s="36">
        <f>'bis 30.06.2025'!$G25</f>
        <v>0</v>
      </c>
      <c r="W21" s="35">
        <f t="shared" si="4"/>
        <v>0</v>
      </c>
      <c r="X21" s="37"/>
      <c r="Y21" s="36">
        <f>'bis 31.12.2025'!$G25</f>
        <v>0</v>
      </c>
      <c r="Z21" s="35">
        <f t="shared" si="5"/>
        <v>0</v>
      </c>
      <c r="AA21" s="37"/>
      <c r="AB21" s="36">
        <f>'bis 30.06.2026'!$G25</f>
        <v>0</v>
      </c>
      <c r="AC21" s="35">
        <f t="shared" si="6"/>
        <v>0</v>
      </c>
      <c r="AD21" s="37"/>
      <c r="AE21" s="36">
        <f>'bis 31.12.2026'!$G25</f>
        <v>0</v>
      </c>
      <c r="AF21" s="35">
        <f t="shared" si="7"/>
        <v>0</v>
      </c>
      <c r="AG21" s="24"/>
      <c r="AH21" s="36">
        <f>'bis 30.06.2027'!$G25</f>
        <v>0</v>
      </c>
      <c r="AI21" s="35">
        <f t="shared" si="8"/>
        <v>0</v>
      </c>
      <c r="AJ21" s="37"/>
      <c r="AK21" s="36">
        <f>'bis 31.12.2027'!$G25</f>
        <v>0</v>
      </c>
      <c r="AL21" s="35">
        <f t="shared" si="9"/>
        <v>0</v>
      </c>
      <c r="AM21" s="37"/>
      <c r="AN21" s="36">
        <f>'bis 30.06.2028'!$G25</f>
        <v>0</v>
      </c>
      <c r="AO21" s="35">
        <f t="shared" si="10"/>
        <v>0</v>
      </c>
      <c r="AP21" s="37"/>
      <c r="AQ21" s="36">
        <f>'bis 31.12.2028'!$G25</f>
        <v>0</v>
      </c>
      <c r="AR21" s="35">
        <f t="shared" si="11"/>
        <v>0</v>
      </c>
      <c r="AS21" s="37"/>
      <c r="AT21" s="36">
        <f>'bis 30.06.2029'!$G25</f>
        <v>0</v>
      </c>
      <c r="AU21" s="35">
        <f t="shared" si="12"/>
        <v>0</v>
      </c>
      <c r="AV21" s="37"/>
      <c r="AW21" s="36">
        <f>'bis 31.12.2029'!$G25</f>
        <v>0</v>
      </c>
      <c r="AX21" s="35">
        <f t="shared" si="13"/>
        <v>0</v>
      </c>
      <c r="AY21" s="37"/>
    </row>
    <row r="22" spans="1:51" ht="31.2" customHeight="1" x14ac:dyDescent="0.25">
      <c r="A22" s="33"/>
      <c r="B22" s="7"/>
      <c r="C22" s="23" t="s">
        <v>92</v>
      </c>
      <c r="D22" s="152" t="s">
        <v>93</v>
      </c>
      <c r="E22" s="152"/>
      <c r="F22" s="138"/>
      <c r="G22" s="61"/>
      <c r="H22" s="58"/>
      <c r="I22" s="76"/>
      <c r="J22" s="36">
        <f>'bis 30.06.2023'!G26</f>
        <v>0</v>
      </c>
      <c r="K22" s="35">
        <f t="shared" si="0"/>
        <v>0</v>
      </c>
      <c r="L22" s="37"/>
      <c r="M22" s="36">
        <f>'bis 31.12.2023'!G26</f>
        <v>0</v>
      </c>
      <c r="N22" s="35">
        <f t="shared" si="1"/>
        <v>0</v>
      </c>
      <c r="O22" s="37"/>
      <c r="P22" s="36">
        <f>'bis 30.06.2024'!$G26</f>
        <v>0</v>
      </c>
      <c r="Q22" s="35">
        <f t="shared" si="2"/>
        <v>0</v>
      </c>
      <c r="R22" s="37"/>
      <c r="S22" s="36">
        <f>'bis 31.12.2024'!$G26</f>
        <v>0</v>
      </c>
      <c r="T22" s="35">
        <f t="shared" si="3"/>
        <v>0</v>
      </c>
      <c r="U22" s="24"/>
      <c r="V22" s="36">
        <f>'bis 30.06.2025'!$G26</f>
        <v>0</v>
      </c>
      <c r="W22" s="35">
        <f t="shared" si="4"/>
        <v>0</v>
      </c>
      <c r="X22" s="37"/>
      <c r="Y22" s="36">
        <f>'bis 31.12.2025'!$G26</f>
        <v>0</v>
      </c>
      <c r="Z22" s="35">
        <f t="shared" si="5"/>
        <v>0</v>
      </c>
      <c r="AA22" s="37"/>
      <c r="AB22" s="36">
        <f>'bis 30.06.2026'!$G26</f>
        <v>0</v>
      </c>
      <c r="AC22" s="35">
        <f t="shared" si="6"/>
        <v>0</v>
      </c>
      <c r="AD22" s="37"/>
      <c r="AE22" s="36">
        <f>'bis 31.12.2026'!$G26</f>
        <v>0</v>
      </c>
      <c r="AF22" s="35">
        <f t="shared" si="7"/>
        <v>0</v>
      </c>
      <c r="AG22" s="24"/>
      <c r="AH22" s="36">
        <f>'bis 30.06.2027'!$G26</f>
        <v>0</v>
      </c>
      <c r="AI22" s="35">
        <f t="shared" si="8"/>
        <v>0</v>
      </c>
      <c r="AJ22" s="37"/>
      <c r="AK22" s="36">
        <f>'bis 31.12.2027'!$G26</f>
        <v>0</v>
      </c>
      <c r="AL22" s="35">
        <f t="shared" si="9"/>
        <v>0</v>
      </c>
      <c r="AM22" s="37"/>
      <c r="AN22" s="36">
        <f>'bis 30.06.2028'!$G26</f>
        <v>0</v>
      </c>
      <c r="AO22" s="35">
        <f t="shared" si="10"/>
        <v>0</v>
      </c>
      <c r="AP22" s="37"/>
      <c r="AQ22" s="36">
        <f>'bis 31.12.2028'!$G26</f>
        <v>0</v>
      </c>
      <c r="AR22" s="35">
        <f t="shared" si="11"/>
        <v>0</v>
      </c>
      <c r="AS22" s="37"/>
      <c r="AT22" s="36">
        <f>'bis 30.06.2029'!$G26</f>
        <v>0</v>
      </c>
      <c r="AU22" s="35">
        <f t="shared" si="12"/>
        <v>0</v>
      </c>
      <c r="AV22" s="37"/>
      <c r="AW22" s="36">
        <f>'bis 31.12.2029'!$G26</f>
        <v>0</v>
      </c>
      <c r="AX22" s="35">
        <f t="shared" si="13"/>
        <v>0</v>
      </c>
      <c r="AY22" s="37"/>
    </row>
    <row r="23" spans="1:51" ht="31.2" customHeight="1" x14ac:dyDescent="0.25">
      <c r="A23" s="33"/>
      <c r="B23" s="7"/>
      <c r="C23" s="23" t="s">
        <v>94</v>
      </c>
      <c r="D23" s="152" t="s">
        <v>95</v>
      </c>
      <c r="E23" s="152"/>
      <c r="F23" s="138"/>
      <c r="G23" s="61"/>
      <c r="H23" s="58"/>
      <c r="I23" s="76"/>
      <c r="J23" s="36">
        <f>'bis 30.06.2023'!G27</f>
        <v>0</v>
      </c>
      <c r="K23" s="35">
        <f t="shared" si="0"/>
        <v>0</v>
      </c>
      <c r="L23" s="37"/>
      <c r="M23" s="36">
        <f>'bis 31.12.2023'!G27</f>
        <v>0</v>
      </c>
      <c r="N23" s="35">
        <f t="shared" si="1"/>
        <v>0</v>
      </c>
      <c r="O23" s="37"/>
      <c r="P23" s="36">
        <f>'bis 30.06.2024'!$G27</f>
        <v>0</v>
      </c>
      <c r="Q23" s="35">
        <f t="shared" si="2"/>
        <v>0</v>
      </c>
      <c r="R23" s="37"/>
      <c r="S23" s="36">
        <f>'bis 31.12.2024'!$G27</f>
        <v>0</v>
      </c>
      <c r="T23" s="35">
        <f t="shared" si="3"/>
        <v>0</v>
      </c>
      <c r="U23" s="24"/>
      <c r="V23" s="36">
        <f>'bis 30.06.2025'!$G27</f>
        <v>0</v>
      </c>
      <c r="W23" s="35">
        <f t="shared" si="4"/>
        <v>0</v>
      </c>
      <c r="X23" s="37"/>
      <c r="Y23" s="36">
        <f>'bis 31.12.2025'!$G27</f>
        <v>0</v>
      </c>
      <c r="Z23" s="35">
        <f t="shared" si="5"/>
        <v>0</v>
      </c>
      <c r="AA23" s="37"/>
      <c r="AB23" s="36">
        <f>'bis 30.06.2026'!$G27</f>
        <v>0</v>
      </c>
      <c r="AC23" s="35">
        <f t="shared" si="6"/>
        <v>0</v>
      </c>
      <c r="AD23" s="37"/>
      <c r="AE23" s="36">
        <f>'bis 31.12.2026'!$G27</f>
        <v>0</v>
      </c>
      <c r="AF23" s="35">
        <f t="shared" si="7"/>
        <v>0</v>
      </c>
      <c r="AG23" s="24"/>
      <c r="AH23" s="36">
        <f>'bis 30.06.2027'!$G27</f>
        <v>0</v>
      </c>
      <c r="AI23" s="35">
        <f t="shared" si="8"/>
        <v>0</v>
      </c>
      <c r="AJ23" s="37"/>
      <c r="AK23" s="36">
        <f>'bis 31.12.2027'!$G27</f>
        <v>0</v>
      </c>
      <c r="AL23" s="35">
        <f t="shared" si="9"/>
        <v>0</v>
      </c>
      <c r="AM23" s="37"/>
      <c r="AN23" s="36">
        <f>'bis 30.06.2028'!$G27</f>
        <v>0</v>
      </c>
      <c r="AO23" s="35">
        <f t="shared" si="10"/>
        <v>0</v>
      </c>
      <c r="AP23" s="37"/>
      <c r="AQ23" s="36">
        <f>'bis 31.12.2028'!$G27</f>
        <v>0</v>
      </c>
      <c r="AR23" s="35">
        <f t="shared" si="11"/>
        <v>0</v>
      </c>
      <c r="AS23" s="37"/>
      <c r="AT23" s="36">
        <f>'bis 30.06.2029'!$G27</f>
        <v>0</v>
      </c>
      <c r="AU23" s="35">
        <f t="shared" si="12"/>
        <v>0</v>
      </c>
      <c r="AV23" s="37"/>
      <c r="AW23" s="36">
        <f>'bis 31.12.2029'!$G27</f>
        <v>0</v>
      </c>
      <c r="AX23" s="35">
        <f t="shared" si="13"/>
        <v>0</v>
      </c>
      <c r="AY23" s="37"/>
    </row>
    <row r="24" spans="1:51" ht="31.2" customHeight="1" x14ac:dyDescent="0.25">
      <c r="A24" s="33"/>
      <c r="B24" s="7"/>
      <c r="C24" s="23" t="s">
        <v>96</v>
      </c>
      <c r="D24" s="152" t="s">
        <v>97</v>
      </c>
      <c r="E24" s="152"/>
      <c r="F24" s="138"/>
      <c r="G24" s="61"/>
      <c r="H24" s="58"/>
      <c r="I24" s="76"/>
      <c r="J24" s="36">
        <f>'bis 30.06.2023'!G28</f>
        <v>0</v>
      </c>
      <c r="K24" s="35">
        <f t="shared" si="0"/>
        <v>0</v>
      </c>
      <c r="L24" s="37"/>
      <c r="M24" s="36">
        <f>'bis 31.12.2023'!G28</f>
        <v>0</v>
      </c>
      <c r="N24" s="35">
        <f t="shared" si="1"/>
        <v>0</v>
      </c>
      <c r="O24" s="37"/>
      <c r="P24" s="36">
        <f>'bis 30.06.2024'!$G28</f>
        <v>0</v>
      </c>
      <c r="Q24" s="35">
        <f t="shared" si="2"/>
        <v>0</v>
      </c>
      <c r="R24" s="37"/>
      <c r="S24" s="36">
        <f>'bis 31.12.2024'!$G28</f>
        <v>0</v>
      </c>
      <c r="T24" s="35">
        <f t="shared" si="3"/>
        <v>0</v>
      </c>
      <c r="U24" s="24"/>
      <c r="V24" s="36">
        <f>'bis 30.06.2025'!$G28</f>
        <v>0</v>
      </c>
      <c r="W24" s="35">
        <f t="shared" si="4"/>
        <v>0</v>
      </c>
      <c r="X24" s="37"/>
      <c r="Y24" s="36">
        <f>'bis 31.12.2025'!$G28</f>
        <v>0</v>
      </c>
      <c r="Z24" s="35">
        <f t="shared" si="5"/>
        <v>0</v>
      </c>
      <c r="AA24" s="37"/>
      <c r="AB24" s="36">
        <f>'bis 30.06.2026'!$G28</f>
        <v>0</v>
      </c>
      <c r="AC24" s="35">
        <f t="shared" si="6"/>
        <v>0</v>
      </c>
      <c r="AD24" s="37"/>
      <c r="AE24" s="36">
        <f>'bis 31.12.2026'!$G28</f>
        <v>0</v>
      </c>
      <c r="AF24" s="35">
        <f t="shared" si="7"/>
        <v>0</v>
      </c>
      <c r="AG24" s="24"/>
      <c r="AH24" s="36">
        <f>'bis 30.06.2027'!$G28</f>
        <v>0</v>
      </c>
      <c r="AI24" s="35">
        <f t="shared" si="8"/>
        <v>0</v>
      </c>
      <c r="AJ24" s="37"/>
      <c r="AK24" s="36">
        <f>'bis 31.12.2027'!$G28</f>
        <v>0</v>
      </c>
      <c r="AL24" s="35">
        <f t="shared" si="9"/>
        <v>0</v>
      </c>
      <c r="AM24" s="37"/>
      <c r="AN24" s="36">
        <f>'bis 30.06.2028'!$G28</f>
        <v>0</v>
      </c>
      <c r="AO24" s="35">
        <f t="shared" si="10"/>
        <v>0</v>
      </c>
      <c r="AP24" s="37"/>
      <c r="AQ24" s="36">
        <f>'bis 31.12.2028'!$G28</f>
        <v>0</v>
      </c>
      <c r="AR24" s="35">
        <f t="shared" si="11"/>
        <v>0</v>
      </c>
      <c r="AS24" s="37"/>
      <c r="AT24" s="36">
        <f>'bis 30.06.2029'!$G28</f>
        <v>0</v>
      </c>
      <c r="AU24" s="35">
        <f t="shared" si="12"/>
        <v>0</v>
      </c>
      <c r="AV24" s="37"/>
      <c r="AW24" s="36">
        <f>'bis 31.12.2029'!$G28</f>
        <v>0</v>
      </c>
      <c r="AX24" s="35">
        <f t="shared" si="13"/>
        <v>0</v>
      </c>
      <c r="AY24" s="37"/>
    </row>
    <row r="25" spans="1:51" ht="29.25" customHeight="1" x14ac:dyDescent="0.25">
      <c r="A25" s="33"/>
      <c r="B25" s="7"/>
      <c r="C25" s="44" t="s">
        <v>16</v>
      </c>
      <c r="D25" s="155" t="s">
        <v>31</v>
      </c>
      <c r="E25" s="155"/>
      <c r="F25" s="45" t="s">
        <v>6</v>
      </c>
      <c r="G25" s="60"/>
      <c r="H25" s="57"/>
      <c r="I25" s="75"/>
      <c r="J25" s="47" t="s">
        <v>34</v>
      </c>
      <c r="K25" s="31" t="s">
        <v>7</v>
      </c>
      <c r="L25" s="32"/>
      <c r="M25" s="47" t="s">
        <v>40</v>
      </c>
      <c r="N25" s="31" t="s">
        <v>7</v>
      </c>
      <c r="O25" s="32"/>
      <c r="P25" s="47" t="s">
        <v>44</v>
      </c>
      <c r="Q25" s="31" t="s">
        <v>7</v>
      </c>
      <c r="R25" s="32"/>
      <c r="S25" s="47" t="s">
        <v>45</v>
      </c>
      <c r="T25" s="31" t="s">
        <v>7</v>
      </c>
      <c r="U25" s="20"/>
      <c r="V25" s="47" t="s">
        <v>46</v>
      </c>
      <c r="W25" s="31" t="s">
        <v>7</v>
      </c>
      <c r="X25" s="32"/>
      <c r="Y25" s="47" t="s">
        <v>47</v>
      </c>
      <c r="Z25" s="31" t="s">
        <v>7</v>
      </c>
      <c r="AA25" s="32"/>
      <c r="AB25" s="47" t="s">
        <v>48</v>
      </c>
      <c r="AC25" s="31" t="s">
        <v>7</v>
      </c>
      <c r="AD25" s="32"/>
      <c r="AE25" s="30" t="s">
        <v>49</v>
      </c>
      <c r="AF25" s="97" t="s">
        <v>7</v>
      </c>
      <c r="AG25" s="20"/>
      <c r="AH25" s="47" t="s">
        <v>50</v>
      </c>
      <c r="AI25" s="31" t="s">
        <v>7</v>
      </c>
      <c r="AJ25" s="32"/>
      <c r="AK25" s="47" t="s">
        <v>51</v>
      </c>
      <c r="AL25" s="31" t="s">
        <v>7</v>
      </c>
      <c r="AM25" s="32"/>
      <c r="AN25" s="47" t="s">
        <v>52</v>
      </c>
      <c r="AO25" s="31" t="s">
        <v>7</v>
      </c>
      <c r="AP25" s="32"/>
      <c r="AQ25" s="47" t="s">
        <v>53</v>
      </c>
      <c r="AR25" s="31" t="s">
        <v>7</v>
      </c>
      <c r="AS25" s="32"/>
      <c r="AT25" s="47" t="s">
        <v>54</v>
      </c>
      <c r="AU25" s="31" t="s">
        <v>7</v>
      </c>
      <c r="AV25" s="32"/>
      <c r="AW25" s="47" t="s">
        <v>55</v>
      </c>
      <c r="AX25" s="31" t="s">
        <v>7</v>
      </c>
      <c r="AY25" s="48"/>
    </row>
    <row r="26" spans="1:51" ht="31.2" customHeight="1" x14ac:dyDescent="0.25">
      <c r="A26" s="33"/>
      <c r="B26" s="7"/>
      <c r="C26" s="23" t="s">
        <v>98</v>
      </c>
      <c r="D26" s="152" t="s">
        <v>99</v>
      </c>
      <c r="E26" s="152"/>
      <c r="F26" s="138"/>
      <c r="G26" s="61"/>
      <c r="H26" s="58"/>
      <c r="I26" s="76"/>
      <c r="J26" s="34">
        <f>'bis 30.06.2023'!G33</f>
        <v>0</v>
      </c>
      <c r="K26" s="35">
        <f>IF(F26=0,0,J26/F26)</f>
        <v>0</v>
      </c>
      <c r="L26" s="49"/>
      <c r="M26" s="36">
        <f>'bis 31.12.2023'!G33</f>
        <v>0</v>
      </c>
      <c r="N26" s="35">
        <f>IF($F$26=0,0,M26/F26)</f>
        <v>0</v>
      </c>
      <c r="O26" s="49"/>
      <c r="P26" s="36">
        <f>'bis 30.06.2024'!G33</f>
        <v>0</v>
      </c>
      <c r="Q26" s="35">
        <f>IF($F$26=0,0,P26/$F26)</f>
        <v>0</v>
      </c>
      <c r="R26" s="49"/>
      <c r="S26" s="36">
        <f>'bis 31.12.2024'!G33</f>
        <v>0</v>
      </c>
      <c r="T26" s="35">
        <f>IF($F$26=0,0,S26/$F26)</f>
        <v>0</v>
      </c>
      <c r="U26" s="24"/>
      <c r="V26" s="36">
        <f>'bis 30.06.2025'!$G33</f>
        <v>0</v>
      </c>
      <c r="W26" s="35">
        <f>IF($F$26=0,0,V26/$F26)</f>
        <v>0</v>
      </c>
      <c r="X26" s="49"/>
      <c r="Y26" s="36">
        <f>'bis 31.12.2025'!$G33</f>
        <v>0</v>
      </c>
      <c r="Z26" s="35">
        <f>IF($F$26=0,0,Y26/$F26)</f>
        <v>0</v>
      </c>
      <c r="AA26" s="49"/>
      <c r="AB26" s="36">
        <f>'bis 30.06.2026'!$G33</f>
        <v>0</v>
      </c>
      <c r="AC26" s="35">
        <f>IF($F$26=0,0,AB26/$F26)</f>
        <v>0</v>
      </c>
      <c r="AD26" s="49"/>
      <c r="AE26" s="36">
        <f>'bis 31.12.2026'!$G33</f>
        <v>42</v>
      </c>
      <c r="AF26" s="35">
        <f>IF($F$26=0,0,AE26/$F26)</f>
        <v>0</v>
      </c>
      <c r="AG26" s="100"/>
      <c r="AH26" s="36">
        <f>'bis 30.06.2027'!$G33</f>
        <v>0</v>
      </c>
      <c r="AI26" s="35">
        <f>IF($F$26=0,0,AH26/$F26)</f>
        <v>0</v>
      </c>
      <c r="AJ26" s="49"/>
      <c r="AK26" s="36">
        <f>'bis 31.12.2027'!$G33</f>
        <v>0</v>
      </c>
      <c r="AL26" s="35">
        <f>IF($F$26=0,0,AK26/$F26)</f>
        <v>0</v>
      </c>
      <c r="AM26" s="49"/>
      <c r="AN26" s="36">
        <f>'bis 30.06.2028'!$G33</f>
        <v>0</v>
      </c>
      <c r="AO26" s="35">
        <f>IF($F$26=0,0,AN26/$F26)</f>
        <v>0</v>
      </c>
      <c r="AP26" s="49"/>
      <c r="AQ26" s="36">
        <f>'bis 31.12.2028'!$G33</f>
        <v>0</v>
      </c>
      <c r="AR26" s="35">
        <f>IF($F$26=0,0,AQ26/$F26)</f>
        <v>0</v>
      </c>
      <c r="AS26" s="49"/>
      <c r="AT26" s="36">
        <f>'bis 30.06.2029'!$G33</f>
        <v>0</v>
      </c>
      <c r="AU26" s="35">
        <f>IF($F$26=0,0,AT26/$F26)</f>
        <v>0</v>
      </c>
      <c r="AV26" s="49"/>
      <c r="AW26" s="36">
        <f>'bis 31.12.2029'!$G33</f>
        <v>0</v>
      </c>
      <c r="AX26" s="35">
        <f>IF($F$26=0,0,AW26/$F26)</f>
        <v>0</v>
      </c>
      <c r="AY26" s="49"/>
    </row>
    <row r="27" spans="1:51" ht="31.2" customHeight="1" x14ac:dyDescent="0.25">
      <c r="A27" s="33"/>
      <c r="B27" s="7"/>
      <c r="C27" s="23" t="s">
        <v>100</v>
      </c>
      <c r="D27" s="152" t="s">
        <v>101</v>
      </c>
      <c r="E27" s="152" t="s">
        <v>27</v>
      </c>
      <c r="F27" s="138"/>
      <c r="G27" s="61"/>
      <c r="H27" s="58"/>
      <c r="I27" s="76"/>
      <c r="J27" s="34">
        <f>'bis 30.06.2023'!G34</f>
        <v>0</v>
      </c>
      <c r="K27" s="35">
        <f>IF(F27=0,0,J27/F27)</f>
        <v>0</v>
      </c>
      <c r="L27" s="49"/>
      <c r="M27" s="36">
        <f>'bis 31.12.2023'!G34</f>
        <v>0</v>
      </c>
      <c r="N27" s="35">
        <f t="shared" ref="N27" si="14">IF(F27=0,0,M27/F27)</f>
        <v>0</v>
      </c>
      <c r="O27" s="49"/>
      <c r="P27" s="36">
        <f>'bis 30.06.2024'!G34</f>
        <v>0</v>
      </c>
      <c r="Q27" s="35">
        <f t="shared" ref="Q27" si="15">IF($F$26=0,0,P27/$F27)</f>
        <v>0</v>
      </c>
      <c r="R27" s="49"/>
      <c r="S27" s="36">
        <f>'bis 31.12.2024'!G34</f>
        <v>0</v>
      </c>
      <c r="T27" s="35">
        <f t="shared" ref="T27" si="16">IF($F$26=0,0,S27/$F27)</f>
        <v>0</v>
      </c>
      <c r="U27" s="24"/>
      <c r="V27" s="36">
        <f>'bis 30.06.2025'!$G34</f>
        <v>0</v>
      </c>
      <c r="W27" s="35">
        <f t="shared" ref="W27" si="17">IF($F$26=0,0,V27/$F27)</f>
        <v>0</v>
      </c>
      <c r="X27" s="49"/>
      <c r="Y27" s="36">
        <f>'bis 31.12.2025'!$G34</f>
        <v>0</v>
      </c>
      <c r="Z27" s="35">
        <f t="shared" ref="Z27" si="18">IF($F$26=0,0,Y27/$F27)</f>
        <v>0</v>
      </c>
      <c r="AA27" s="49"/>
      <c r="AB27" s="36">
        <f>'bis 30.06.2026'!$G34</f>
        <v>0</v>
      </c>
      <c r="AC27" s="35">
        <f t="shared" ref="AC27" si="19">IF($F$26=0,0,AB27/$F27)</f>
        <v>0</v>
      </c>
      <c r="AD27" s="49"/>
      <c r="AE27" s="36">
        <f>'bis 31.12.2026'!$G34</f>
        <v>400</v>
      </c>
      <c r="AF27" s="35">
        <f t="shared" ref="AF27" si="20">IF($F$26=0,0,AE27/$F27)</f>
        <v>0</v>
      </c>
      <c r="AG27" s="100"/>
      <c r="AH27" s="36">
        <f>'bis 30.06.2027'!$G34</f>
        <v>0</v>
      </c>
      <c r="AI27" s="35">
        <f t="shared" ref="AI27" si="21">IF($F$26=0,0,AH27/$F27)</f>
        <v>0</v>
      </c>
      <c r="AJ27" s="49"/>
      <c r="AK27" s="36">
        <f>'bis 31.12.2027'!$G34</f>
        <v>0</v>
      </c>
      <c r="AL27" s="35">
        <f t="shared" ref="AL27" si="22">IF($F$26=0,0,AK27/$F27)</f>
        <v>0</v>
      </c>
      <c r="AM27" s="49"/>
      <c r="AN27" s="36">
        <f>'bis 30.06.2028'!$G34</f>
        <v>0</v>
      </c>
      <c r="AO27" s="35">
        <f t="shared" ref="AO27" si="23">IF($F$26=0,0,AN27/$F27)</f>
        <v>0</v>
      </c>
      <c r="AP27" s="49"/>
      <c r="AQ27" s="36">
        <f>'bis 31.12.2028'!$G34</f>
        <v>0</v>
      </c>
      <c r="AR27" s="35">
        <f t="shared" ref="AR27" si="24">IF($F$26=0,0,AQ27/$F27)</f>
        <v>0</v>
      </c>
      <c r="AS27" s="49"/>
      <c r="AT27" s="36">
        <f>'bis 30.06.2029'!$G34</f>
        <v>0</v>
      </c>
      <c r="AU27" s="35">
        <f t="shared" ref="AU27" si="25">IF($F$26=0,0,AT27/$F27)</f>
        <v>0</v>
      </c>
      <c r="AV27" s="49"/>
      <c r="AW27" s="36">
        <f>'bis 31.12.2029'!$G34</f>
        <v>0</v>
      </c>
      <c r="AX27" s="35">
        <f t="shared" ref="AX27" si="26">IF($F$26=0,0,AW27/$F27)</f>
        <v>0</v>
      </c>
      <c r="AY27" s="49"/>
    </row>
    <row r="28" spans="1:51" ht="29.25" customHeight="1" x14ac:dyDescent="0.25">
      <c r="B28" s="7"/>
      <c r="C28" s="29" t="s">
        <v>16</v>
      </c>
      <c r="D28" s="156" t="s">
        <v>29</v>
      </c>
      <c r="E28" s="157"/>
      <c r="F28" s="45" t="s">
        <v>6</v>
      </c>
      <c r="G28" s="60"/>
      <c r="H28" s="57"/>
      <c r="I28" s="75"/>
      <c r="J28" s="47" t="s">
        <v>34</v>
      </c>
      <c r="K28" s="31" t="s">
        <v>7</v>
      </c>
      <c r="L28" s="32"/>
      <c r="M28" s="47" t="s">
        <v>40</v>
      </c>
      <c r="N28" s="31" t="s">
        <v>7</v>
      </c>
      <c r="O28" s="32"/>
      <c r="P28" s="47" t="s">
        <v>44</v>
      </c>
      <c r="Q28" s="31" t="s">
        <v>7</v>
      </c>
      <c r="R28" s="32"/>
      <c r="S28" s="47" t="s">
        <v>45</v>
      </c>
      <c r="T28" s="31" t="s">
        <v>7</v>
      </c>
      <c r="U28" s="20"/>
      <c r="V28" s="47" t="s">
        <v>46</v>
      </c>
      <c r="W28" s="31" t="s">
        <v>7</v>
      </c>
      <c r="X28" s="32"/>
      <c r="Y28" s="47" t="s">
        <v>47</v>
      </c>
      <c r="Z28" s="31" t="s">
        <v>7</v>
      </c>
      <c r="AA28" s="32"/>
      <c r="AB28" s="47" t="s">
        <v>48</v>
      </c>
      <c r="AC28" s="31" t="s">
        <v>7</v>
      </c>
      <c r="AD28" s="32"/>
      <c r="AE28" s="98" t="s">
        <v>49</v>
      </c>
      <c r="AF28" s="99" t="s">
        <v>7</v>
      </c>
      <c r="AG28" s="20"/>
      <c r="AH28" s="47" t="s">
        <v>50</v>
      </c>
      <c r="AI28" s="31" t="s">
        <v>7</v>
      </c>
      <c r="AJ28" s="32"/>
      <c r="AK28" s="47" t="s">
        <v>51</v>
      </c>
      <c r="AL28" s="31" t="s">
        <v>7</v>
      </c>
      <c r="AM28" s="32"/>
      <c r="AN28" s="47" t="s">
        <v>52</v>
      </c>
      <c r="AO28" s="31" t="s">
        <v>7</v>
      </c>
      <c r="AP28" s="32"/>
      <c r="AQ28" s="47" t="s">
        <v>53</v>
      </c>
      <c r="AR28" s="31" t="s">
        <v>7</v>
      </c>
      <c r="AS28" s="32"/>
      <c r="AT28" s="47" t="s">
        <v>54</v>
      </c>
      <c r="AU28" s="31" t="s">
        <v>7</v>
      </c>
      <c r="AV28" s="32"/>
      <c r="AW28" s="47" t="s">
        <v>55</v>
      </c>
      <c r="AX28" s="31" t="s">
        <v>7</v>
      </c>
      <c r="AY28" s="48"/>
    </row>
    <row r="29" spans="1:51" ht="31.2" customHeight="1" x14ac:dyDescent="0.25">
      <c r="B29" s="7"/>
      <c r="C29" s="26" t="s">
        <v>102</v>
      </c>
      <c r="D29" s="152" t="s">
        <v>103</v>
      </c>
      <c r="E29" s="152"/>
      <c r="F29" s="138"/>
      <c r="G29" s="61"/>
      <c r="H29" s="58"/>
      <c r="I29" s="76"/>
      <c r="J29" s="36">
        <f>'bis 30.06.2023'!G39</f>
        <v>0</v>
      </c>
      <c r="K29" s="35">
        <f t="shared" ref="K29:K33" si="27">IF(F29=0,0,J29/F29)</f>
        <v>0</v>
      </c>
      <c r="L29" s="49"/>
      <c r="M29" s="36">
        <f>'bis 31.12.2023'!G39</f>
        <v>0</v>
      </c>
      <c r="N29" s="35">
        <f>IF($F$29=0,0,M29/F29)</f>
        <v>0</v>
      </c>
      <c r="O29" s="49"/>
      <c r="P29" s="36">
        <f>'bis 30.06.2024'!G39</f>
        <v>0</v>
      </c>
      <c r="Q29" s="35">
        <f>IF($F$29=0,0,P29/$F29)</f>
        <v>0</v>
      </c>
      <c r="R29" s="49"/>
      <c r="S29" s="36">
        <f>'bis 31.12.2024'!G39</f>
        <v>0</v>
      </c>
      <c r="T29" s="35">
        <f>IF($F$29=0,0,S29/$F29)</f>
        <v>0</v>
      </c>
      <c r="U29" s="24"/>
      <c r="V29" s="36">
        <f>'bis 30.06.2025'!G39</f>
        <v>0</v>
      </c>
      <c r="W29" s="35">
        <f>IF($F$29=0,0,V29/$F29)</f>
        <v>0</v>
      </c>
      <c r="X29" s="49"/>
      <c r="Y29" s="36">
        <f>'bis 31.12.2025'!G39</f>
        <v>0</v>
      </c>
      <c r="Z29" s="35">
        <f>IF($F$29=0,0,Y29/$F29)</f>
        <v>0</v>
      </c>
      <c r="AA29" s="49"/>
      <c r="AB29" s="36">
        <f>'bis 30.06.2026'!G39</f>
        <v>0</v>
      </c>
      <c r="AC29" s="35">
        <f>IF($F$29=0,0,AB29/$F29)</f>
        <v>0</v>
      </c>
      <c r="AD29" s="49"/>
      <c r="AE29" s="36">
        <f>'bis 31.12.2026'!G39</f>
        <v>10</v>
      </c>
      <c r="AF29" s="35">
        <f>IF($F$29=0,0,AE29/$F29)</f>
        <v>0</v>
      </c>
      <c r="AG29" s="24"/>
      <c r="AH29" s="36">
        <f>'bis 30.06.2027'!G39</f>
        <v>0</v>
      </c>
      <c r="AI29" s="35">
        <f>IF($F$29=0,0,AH29/$F29)</f>
        <v>0</v>
      </c>
      <c r="AJ29" s="49"/>
      <c r="AK29" s="36">
        <f>'bis 31.12.2027'!G39</f>
        <v>0</v>
      </c>
      <c r="AL29" s="35">
        <f>IF($F$29=0,0,AK29/$F29)</f>
        <v>0</v>
      </c>
      <c r="AM29" s="49"/>
      <c r="AN29" s="36">
        <f>'bis 30.06.2028'!G39</f>
        <v>0</v>
      </c>
      <c r="AO29" s="35">
        <f>IF($F$29=0,0,AN29/$F29)</f>
        <v>0</v>
      </c>
      <c r="AP29" s="49"/>
      <c r="AQ29" s="36">
        <f>'bis 31.12.2028'!G39</f>
        <v>0</v>
      </c>
      <c r="AR29" s="35">
        <f>IF($F$29=0,0,AQ29/$F29)</f>
        <v>0</v>
      </c>
      <c r="AS29" s="49"/>
      <c r="AT29" s="36">
        <f>'bis 30.06.2029'!G39</f>
        <v>0</v>
      </c>
      <c r="AU29" s="35">
        <f>IF($F$29=0,0,AT29/$F29)</f>
        <v>0</v>
      </c>
      <c r="AV29" s="49"/>
      <c r="AW29" s="36">
        <f>'bis 31.12.2029'!G39</f>
        <v>0</v>
      </c>
      <c r="AX29" s="35">
        <f>IF($F$29=0,0,AW29/$F29)</f>
        <v>0</v>
      </c>
      <c r="AY29" s="49"/>
    </row>
    <row r="30" spans="1:51" ht="31.2" customHeight="1" x14ac:dyDescent="0.25">
      <c r="B30" s="7"/>
      <c r="C30" s="26" t="s">
        <v>104</v>
      </c>
      <c r="D30" s="152" t="s">
        <v>105</v>
      </c>
      <c r="E30" s="152"/>
      <c r="F30" s="138"/>
      <c r="G30" s="61"/>
      <c r="H30" s="58"/>
      <c r="I30" s="76"/>
      <c r="J30" s="36">
        <f>'bis 30.06.2023'!G40</f>
        <v>0</v>
      </c>
      <c r="K30" s="35">
        <f t="shared" si="27"/>
        <v>0</v>
      </c>
      <c r="L30" s="49"/>
      <c r="M30" s="36">
        <f>'bis 31.12.2023'!G40</f>
        <v>0</v>
      </c>
      <c r="N30" s="35">
        <f t="shared" ref="N30:N33" si="28">IF(F30=0,0,M30/F30)</f>
        <v>0</v>
      </c>
      <c r="O30" s="49"/>
      <c r="P30" s="36">
        <f>'bis 30.06.2024'!G40</f>
        <v>0</v>
      </c>
      <c r="Q30" s="35">
        <f t="shared" ref="Q30:Q33" si="29">IF($F$29=0,0,P30/$F30)</f>
        <v>0</v>
      </c>
      <c r="R30" s="49"/>
      <c r="S30" s="36">
        <f>'bis 31.12.2024'!G40</f>
        <v>0</v>
      </c>
      <c r="T30" s="35">
        <f t="shared" ref="T30:T33" si="30">IF($F$29=0,0,S30/$F30)</f>
        <v>0</v>
      </c>
      <c r="U30" s="24"/>
      <c r="V30" s="36">
        <f>'bis 30.06.2025'!G40</f>
        <v>0</v>
      </c>
      <c r="W30" s="35">
        <f t="shared" ref="W30:W33" si="31">IF($F$29=0,0,V30/$F30)</f>
        <v>0</v>
      </c>
      <c r="X30" s="49"/>
      <c r="Y30" s="36">
        <f>'bis 31.12.2025'!G40</f>
        <v>0</v>
      </c>
      <c r="Z30" s="35">
        <f t="shared" ref="Z30:Z33" si="32">IF($F$29=0,0,Y30/$F30)</f>
        <v>0</v>
      </c>
      <c r="AA30" s="49"/>
      <c r="AB30" s="36">
        <f>'bis 30.06.2026'!G40</f>
        <v>0</v>
      </c>
      <c r="AC30" s="35">
        <f t="shared" ref="AC30:AC33" si="33">IF($F$29=0,0,AB30/$F30)</f>
        <v>0</v>
      </c>
      <c r="AD30" s="49"/>
      <c r="AE30" s="36">
        <f>'bis 31.12.2026'!G40</f>
        <v>20</v>
      </c>
      <c r="AF30" s="35">
        <f t="shared" ref="AF30:AF33" si="34">IF($F$29=0,0,AE30/$F30)</f>
        <v>0</v>
      </c>
      <c r="AG30" s="24"/>
      <c r="AH30" s="36">
        <f>'bis 30.06.2027'!G40</f>
        <v>0</v>
      </c>
      <c r="AI30" s="35">
        <f t="shared" ref="AI30:AI33" si="35">IF($F$29=0,0,AH30/$F30)</f>
        <v>0</v>
      </c>
      <c r="AJ30" s="49"/>
      <c r="AK30" s="36">
        <f>'bis 31.12.2027'!G40</f>
        <v>0</v>
      </c>
      <c r="AL30" s="35">
        <f t="shared" ref="AL30:AL33" si="36">IF($F$29=0,0,AK30/$F30)</f>
        <v>0</v>
      </c>
      <c r="AM30" s="49"/>
      <c r="AN30" s="36">
        <f>'bis 30.06.2028'!G40</f>
        <v>0</v>
      </c>
      <c r="AO30" s="35">
        <f t="shared" ref="AO30:AO33" si="37">IF($F$29=0,0,AN30/$F30)</f>
        <v>0</v>
      </c>
      <c r="AP30" s="49"/>
      <c r="AQ30" s="36">
        <f>'bis 31.12.2028'!G40</f>
        <v>0</v>
      </c>
      <c r="AR30" s="35">
        <f t="shared" ref="AR30:AR33" si="38">IF($F$29=0,0,AQ30/$F30)</f>
        <v>0</v>
      </c>
      <c r="AS30" s="49"/>
      <c r="AT30" s="36">
        <f>'bis 30.06.2029'!G40</f>
        <v>0</v>
      </c>
      <c r="AU30" s="35">
        <f t="shared" ref="AU30:AU33" si="39">IF($F$29=0,0,AT30/$F30)</f>
        <v>0</v>
      </c>
      <c r="AV30" s="49"/>
      <c r="AW30" s="36">
        <f>'bis 31.12.2029'!G40</f>
        <v>0</v>
      </c>
      <c r="AX30" s="35">
        <f t="shared" ref="AX30:AX33" si="40">IF($F$29=0,0,AW30/$F30)</f>
        <v>0</v>
      </c>
      <c r="AY30" s="49"/>
    </row>
    <row r="31" spans="1:51" ht="31.2" customHeight="1" x14ac:dyDescent="0.25">
      <c r="B31" s="7"/>
      <c r="C31" s="26" t="s">
        <v>106</v>
      </c>
      <c r="D31" s="152" t="s">
        <v>107</v>
      </c>
      <c r="E31" s="152"/>
      <c r="F31" s="138"/>
      <c r="G31" s="61"/>
      <c r="H31" s="58"/>
      <c r="I31" s="76"/>
      <c r="J31" s="36">
        <f>'bis 30.06.2023'!G41</f>
        <v>0</v>
      </c>
      <c r="K31" s="35">
        <f t="shared" si="27"/>
        <v>0</v>
      </c>
      <c r="L31" s="49"/>
      <c r="M31" s="36">
        <f>'bis 31.12.2023'!G41</f>
        <v>0</v>
      </c>
      <c r="N31" s="35">
        <f t="shared" si="28"/>
        <v>0</v>
      </c>
      <c r="O31" s="49"/>
      <c r="P31" s="36">
        <f>'bis 30.06.2024'!G41</f>
        <v>0</v>
      </c>
      <c r="Q31" s="35">
        <f t="shared" si="29"/>
        <v>0</v>
      </c>
      <c r="R31" s="49"/>
      <c r="S31" s="36">
        <f>'bis 31.12.2024'!G41</f>
        <v>0</v>
      </c>
      <c r="T31" s="35">
        <f t="shared" si="30"/>
        <v>0</v>
      </c>
      <c r="U31" s="24"/>
      <c r="V31" s="36">
        <f>'bis 30.06.2025'!G41</f>
        <v>0</v>
      </c>
      <c r="W31" s="35">
        <f t="shared" si="31"/>
        <v>0</v>
      </c>
      <c r="X31" s="49"/>
      <c r="Y31" s="36">
        <f>'bis 31.12.2025'!G41</f>
        <v>0</v>
      </c>
      <c r="Z31" s="35">
        <f t="shared" si="32"/>
        <v>0</v>
      </c>
      <c r="AA31" s="49"/>
      <c r="AB31" s="36">
        <f>'bis 30.06.2026'!G41</f>
        <v>0</v>
      </c>
      <c r="AC31" s="35">
        <f t="shared" si="33"/>
        <v>0</v>
      </c>
      <c r="AD31" s="49"/>
      <c r="AE31" s="36">
        <f>'bis 31.12.2026'!G41</f>
        <v>30</v>
      </c>
      <c r="AF31" s="35">
        <f t="shared" si="34"/>
        <v>0</v>
      </c>
      <c r="AG31" s="24"/>
      <c r="AH31" s="36">
        <f>'bis 30.06.2027'!G41</f>
        <v>0</v>
      </c>
      <c r="AI31" s="35">
        <f t="shared" si="35"/>
        <v>0</v>
      </c>
      <c r="AJ31" s="49"/>
      <c r="AK31" s="36">
        <f>'bis 31.12.2027'!G41</f>
        <v>0</v>
      </c>
      <c r="AL31" s="35">
        <f t="shared" si="36"/>
        <v>0</v>
      </c>
      <c r="AM31" s="49"/>
      <c r="AN31" s="36">
        <f>'bis 30.06.2028'!G41</f>
        <v>0</v>
      </c>
      <c r="AO31" s="35">
        <f t="shared" si="37"/>
        <v>0</v>
      </c>
      <c r="AP31" s="49"/>
      <c r="AQ31" s="36">
        <f>'bis 31.12.2028'!G41</f>
        <v>0</v>
      </c>
      <c r="AR31" s="35">
        <f t="shared" si="38"/>
        <v>0</v>
      </c>
      <c r="AS31" s="49"/>
      <c r="AT31" s="36">
        <f>'bis 30.06.2029'!G41</f>
        <v>0</v>
      </c>
      <c r="AU31" s="35">
        <f t="shared" si="39"/>
        <v>0</v>
      </c>
      <c r="AV31" s="49"/>
      <c r="AW31" s="36">
        <f>'bis 31.12.2029'!G41</f>
        <v>0</v>
      </c>
      <c r="AX31" s="35">
        <f t="shared" si="40"/>
        <v>0</v>
      </c>
      <c r="AY31" s="49"/>
    </row>
    <row r="32" spans="1:51" ht="31.2" customHeight="1" x14ac:dyDescent="0.25">
      <c r="B32" s="7"/>
      <c r="C32" s="26" t="s">
        <v>108</v>
      </c>
      <c r="D32" s="152" t="s">
        <v>109</v>
      </c>
      <c r="E32" s="152"/>
      <c r="F32" s="138"/>
      <c r="G32" s="61"/>
      <c r="H32" s="58"/>
      <c r="I32" s="76"/>
      <c r="J32" s="36">
        <f>'bis 30.06.2023'!G42</f>
        <v>0</v>
      </c>
      <c r="K32" s="35">
        <f t="shared" si="27"/>
        <v>0</v>
      </c>
      <c r="L32" s="49"/>
      <c r="M32" s="36">
        <f>'bis 31.12.2023'!G42</f>
        <v>0</v>
      </c>
      <c r="N32" s="35">
        <f t="shared" si="28"/>
        <v>0</v>
      </c>
      <c r="O32" s="49"/>
      <c r="P32" s="36">
        <f>'bis 30.06.2024'!G42</f>
        <v>0</v>
      </c>
      <c r="Q32" s="35">
        <f t="shared" si="29"/>
        <v>0</v>
      </c>
      <c r="R32" s="49"/>
      <c r="S32" s="36">
        <f>'bis 31.12.2024'!G42</f>
        <v>0</v>
      </c>
      <c r="T32" s="35">
        <f t="shared" si="30"/>
        <v>0</v>
      </c>
      <c r="U32" s="24"/>
      <c r="V32" s="36">
        <f>'bis 30.06.2025'!G42</f>
        <v>0</v>
      </c>
      <c r="W32" s="35">
        <f t="shared" si="31"/>
        <v>0</v>
      </c>
      <c r="X32" s="49"/>
      <c r="Y32" s="36">
        <f>'bis 31.12.2025'!G42</f>
        <v>0</v>
      </c>
      <c r="Z32" s="35">
        <f t="shared" si="32"/>
        <v>0</v>
      </c>
      <c r="AA32" s="49"/>
      <c r="AB32" s="36">
        <f>'bis 30.06.2026'!G42</f>
        <v>0</v>
      </c>
      <c r="AC32" s="35">
        <f t="shared" si="33"/>
        <v>0</v>
      </c>
      <c r="AD32" s="49"/>
      <c r="AE32" s="36">
        <f>'bis 31.12.2026'!G42</f>
        <v>10</v>
      </c>
      <c r="AF32" s="35">
        <f t="shared" si="34"/>
        <v>0</v>
      </c>
      <c r="AG32" s="24"/>
      <c r="AH32" s="36">
        <f>'bis 30.06.2027'!G42</f>
        <v>0</v>
      </c>
      <c r="AI32" s="35">
        <f t="shared" si="35"/>
        <v>0</v>
      </c>
      <c r="AJ32" s="49"/>
      <c r="AK32" s="36">
        <f>'bis 31.12.2027'!G42</f>
        <v>0</v>
      </c>
      <c r="AL32" s="35">
        <f t="shared" si="36"/>
        <v>0</v>
      </c>
      <c r="AM32" s="49"/>
      <c r="AN32" s="36">
        <f>'bis 30.06.2028'!G42</f>
        <v>0</v>
      </c>
      <c r="AO32" s="35">
        <f t="shared" si="37"/>
        <v>0</v>
      </c>
      <c r="AP32" s="49"/>
      <c r="AQ32" s="36">
        <f>'bis 31.12.2028'!G42</f>
        <v>0</v>
      </c>
      <c r="AR32" s="35">
        <f t="shared" si="38"/>
        <v>0</v>
      </c>
      <c r="AS32" s="49"/>
      <c r="AT32" s="36">
        <f>'bis 30.06.2029'!G42</f>
        <v>0</v>
      </c>
      <c r="AU32" s="35">
        <f t="shared" si="39"/>
        <v>0</v>
      </c>
      <c r="AV32" s="49"/>
      <c r="AW32" s="36">
        <f>'bis 31.12.2029'!G42</f>
        <v>0</v>
      </c>
      <c r="AX32" s="35">
        <f t="shared" si="40"/>
        <v>0</v>
      </c>
      <c r="AY32" s="49"/>
    </row>
    <row r="33" spans="2:51" ht="31.2" customHeight="1" x14ac:dyDescent="0.25">
      <c r="B33" s="7"/>
      <c r="C33" s="26" t="s">
        <v>110</v>
      </c>
      <c r="D33" s="152" t="s">
        <v>111</v>
      </c>
      <c r="E33" s="152"/>
      <c r="F33" s="138"/>
      <c r="G33" s="61"/>
      <c r="H33" s="58"/>
      <c r="I33" s="76"/>
      <c r="J33" s="36">
        <f>'bis 30.06.2023'!G43</f>
        <v>0</v>
      </c>
      <c r="K33" s="35">
        <f t="shared" si="27"/>
        <v>0</v>
      </c>
      <c r="L33" s="49"/>
      <c r="M33" s="36">
        <f>'bis 31.12.2023'!G43</f>
        <v>0</v>
      </c>
      <c r="N33" s="35">
        <f t="shared" si="28"/>
        <v>0</v>
      </c>
      <c r="O33" s="49"/>
      <c r="P33" s="36">
        <f>'bis 30.06.2024'!G43</f>
        <v>0</v>
      </c>
      <c r="Q33" s="35">
        <f t="shared" si="29"/>
        <v>0</v>
      </c>
      <c r="R33" s="49"/>
      <c r="S33" s="36">
        <f>'bis 31.12.2024'!G43</f>
        <v>0</v>
      </c>
      <c r="T33" s="35">
        <f t="shared" si="30"/>
        <v>0</v>
      </c>
      <c r="U33" s="24"/>
      <c r="V33" s="36">
        <f>'bis 30.06.2025'!G43</f>
        <v>0</v>
      </c>
      <c r="W33" s="35">
        <f t="shared" si="31"/>
        <v>0</v>
      </c>
      <c r="X33" s="49"/>
      <c r="Y33" s="36">
        <f>'bis 31.12.2025'!G43</f>
        <v>0</v>
      </c>
      <c r="Z33" s="35">
        <f t="shared" si="32"/>
        <v>0</v>
      </c>
      <c r="AA33" s="49"/>
      <c r="AB33" s="36">
        <f>'bis 30.06.2026'!G43</f>
        <v>0</v>
      </c>
      <c r="AC33" s="35">
        <f t="shared" si="33"/>
        <v>0</v>
      </c>
      <c r="AD33" s="49"/>
      <c r="AE33" s="36">
        <f>'bis 31.12.2026'!G43</f>
        <v>20</v>
      </c>
      <c r="AF33" s="35">
        <f t="shared" si="34"/>
        <v>0</v>
      </c>
      <c r="AG33" s="24"/>
      <c r="AH33" s="36">
        <f>'bis 30.06.2027'!G43</f>
        <v>0</v>
      </c>
      <c r="AI33" s="35">
        <f t="shared" si="35"/>
        <v>0</v>
      </c>
      <c r="AJ33" s="49"/>
      <c r="AK33" s="36">
        <f>'bis 31.12.2027'!G43</f>
        <v>0</v>
      </c>
      <c r="AL33" s="35">
        <f t="shared" si="36"/>
        <v>0</v>
      </c>
      <c r="AM33" s="49"/>
      <c r="AN33" s="36">
        <f>'bis 30.06.2028'!G43</f>
        <v>0</v>
      </c>
      <c r="AO33" s="35">
        <f t="shared" si="37"/>
        <v>0</v>
      </c>
      <c r="AP33" s="49"/>
      <c r="AQ33" s="36">
        <f>'bis 31.12.2028'!G43</f>
        <v>0</v>
      </c>
      <c r="AR33" s="35">
        <f t="shared" si="38"/>
        <v>0</v>
      </c>
      <c r="AS33" s="49"/>
      <c r="AT33" s="36">
        <f>'bis 30.06.2029'!G43</f>
        <v>0</v>
      </c>
      <c r="AU33" s="35">
        <f t="shared" si="39"/>
        <v>0</v>
      </c>
      <c r="AV33" s="49"/>
      <c r="AW33" s="36">
        <f>'bis 31.12.2029'!G43</f>
        <v>0</v>
      </c>
      <c r="AX33" s="35">
        <f t="shared" si="40"/>
        <v>0</v>
      </c>
      <c r="AY33" s="49"/>
    </row>
    <row r="34" spans="2:51" ht="13.5" customHeight="1" x14ac:dyDescent="0.25">
      <c r="B34" s="17"/>
      <c r="C34" s="18"/>
      <c r="D34" s="18"/>
      <c r="E34" s="40"/>
      <c r="F34" s="18"/>
      <c r="G34" s="19"/>
      <c r="I34" s="77"/>
      <c r="J34" s="18"/>
      <c r="K34" s="39"/>
      <c r="L34" s="39"/>
      <c r="M34" s="39"/>
      <c r="N34" s="39"/>
      <c r="O34" s="39"/>
      <c r="P34" s="18"/>
      <c r="Q34" s="39"/>
      <c r="R34" s="39"/>
      <c r="S34" s="39"/>
      <c r="T34" s="39"/>
      <c r="U34" s="39"/>
      <c r="V34" s="18"/>
      <c r="W34" s="39"/>
      <c r="X34" s="39"/>
      <c r="Y34" s="39"/>
      <c r="Z34" s="39"/>
      <c r="AA34" s="39"/>
      <c r="AB34" s="18"/>
      <c r="AC34" s="39"/>
      <c r="AD34" s="39"/>
      <c r="AE34" s="39"/>
      <c r="AF34" s="39"/>
      <c r="AG34" s="39"/>
      <c r="AH34" s="18"/>
      <c r="AI34" s="39"/>
      <c r="AJ34" s="39"/>
      <c r="AK34" s="39"/>
      <c r="AL34" s="39"/>
      <c r="AM34" s="39"/>
      <c r="AN34" s="18"/>
      <c r="AO34" s="39"/>
      <c r="AP34" s="39"/>
      <c r="AQ34" s="39"/>
      <c r="AR34" s="39"/>
      <c r="AS34" s="39"/>
      <c r="AT34" s="18"/>
      <c r="AU34" s="39"/>
      <c r="AV34" s="39"/>
      <c r="AW34" s="39"/>
      <c r="AX34" s="39"/>
      <c r="AY34" s="78"/>
    </row>
    <row r="36" spans="2:51" ht="18.75" customHeight="1" x14ac:dyDescent="0.25">
      <c r="E36" s="42"/>
      <c r="F36" s="41"/>
      <c r="G36" s="41"/>
      <c r="H36" s="41"/>
      <c r="I36" s="43"/>
      <c r="J36" s="41"/>
      <c r="K36" s="43"/>
      <c r="L36" s="43"/>
      <c r="M36" s="43"/>
      <c r="N36" s="43"/>
      <c r="O36" s="43"/>
      <c r="P36" s="41"/>
      <c r="Q36" s="43"/>
      <c r="R36" s="43"/>
      <c r="S36" s="43"/>
      <c r="T36" s="43"/>
      <c r="U36" s="43"/>
      <c r="V36" s="41"/>
      <c r="W36" s="43"/>
      <c r="X36" s="43"/>
      <c r="Y36" s="43"/>
      <c r="Z36" s="43"/>
      <c r="AA36" s="43"/>
      <c r="AB36" s="41"/>
      <c r="AC36" s="43"/>
      <c r="AD36" s="43"/>
      <c r="AE36" s="43"/>
      <c r="AF36" s="43"/>
      <c r="AG36" s="43"/>
      <c r="AH36" s="41"/>
      <c r="AI36" s="43"/>
      <c r="AJ36" s="43"/>
      <c r="AK36" s="43"/>
      <c r="AL36" s="43"/>
      <c r="AM36" s="43"/>
      <c r="AN36" s="41"/>
      <c r="AO36" s="43"/>
      <c r="AP36" s="43"/>
      <c r="AQ36" s="43"/>
      <c r="AR36" s="43"/>
      <c r="AS36" s="43"/>
      <c r="AT36" s="41"/>
      <c r="AU36" s="43"/>
      <c r="AV36" s="43"/>
      <c r="AW36" s="43"/>
      <c r="AX36" s="43"/>
      <c r="AY36" s="43"/>
    </row>
    <row r="37" spans="2:51" ht="18.75" customHeight="1" x14ac:dyDescent="0.25">
      <c r="C37" s="142"/>
      <c r="D37" s="142" t="s">
        <v>75</v>
      </c>
      <c r="E37" s="142" t="s">
        <v>76</v>
      </c>
      <c r="F37" s="41"/>
      <c r="G37" s="41"/>
      <c r="H37" s="41"/>
      <c r="I37" s="43"/>
      <c r="J37" s="41"/>
      <c r="K37" s="43"/>
      <c r="L37" s="43"/>
      <c r="M37" s="43"/>
      <c r="N37" s="43"/>
      <c r="O37" s="43"/>
      <c r="P37" s="41"/>
      <c r="Q37" s="43"/>
      <c r="R37" s="43"/>
      <c r="S37" s="43"/>
      <c r="T37" s="43"/>
      <c r="U37" s="43"/>
      <c r="V37" s="41"/>
      <c r="W37" s="43"/>
      <c r="X37" s="43"/>
      <c r="Y37" s="43"/>
      <c r="Z37" s="43"/>
      <c r="AA37" s="43"/>
      <c r="AB37" s="41"/>
      <c r="AC37" s="43"/>
      <c r="AD37" s="43"/>
      <c r="AE37" s="43"/>
      <c r="AF37" s="43"/>
      <c r="AG37" s="43"/>
      <c r="AH37" s="41"/>
      <c r="AI37" s="43"/>
      <c r="AJ37" s="43"/>
      <c r="AK37" s="43"/>
      <c r="AL37" s="43"/>
      <c r="AM37" s="43"/>
      <c r="AN37" s="41"/>
      <c r="AO37" s="43"/>
      <c r="AP37" s="43"/>
      <c r="AQ37" s="43"/>
      <c r="AR37" s="43"/>
      <c r="AS37" s="43"/>
      <c r="AT37" s="41"/>
      <c r="AU37" s="43"/>
      <c r="AV37" s="43"/>
      <c r="AW37" s="43"/>
      <c r="AX37" s="43"/>
      <c r="AY37" s="43"/>
    </row>
    <row r="38" spans="2:51" ht="18.75" customHeight="1" x14ac:dyDescent="0.25">
      <c r="C38" s="142"/>
      <c r="D38" s="142"/>
      <c r="E38" s="142" t="s">
        <v>77</v>
      </c>
      <c r="F38" s="41"/>
      <c r="G38" s="41"/>
      <c r="H38" s="41"/>
      <c r="I38" s="43"/>
      <c r="J38" s="41"/>
      <c r="K38" s="43"/>
      <c r="L38" s="43"/>
      <c r="M38" s="43"/>
      <c r="N38" s="43"/>
      <c r="O38" s="43"/>
      <c r="P38" s="41"/>
      <c r="Q38" s="43"/>
      <c r="R38" s="43"/>
      <c r="S38" s="43"/>
      <c r="T38" s="43"/>
      <c r="U38" s="43"/>
      <c r="V38" s="41"/>
      <c r="W38" s="43"/>
      <c r="X38" s="43"/>
      <c r="Y38" s="43"/>
      <c r="Z38" s="43"/>
      <c r="AA38" s="43"/>
      <c r="AB38" s="41"/>
      <c r="AC38" s="43"/>
      <c r="AD38" s="43"/>
      <c r="AE38" s="43"/>
      <c r="AF38" s="43"/>
      <c r="AG38" s="43"/>
      <c r="AH38" s="41"/>
      <c r="AI38" s="43"/>
      <c r="AJ38" s="43"/>
      <c r="AK38" s="43"/>
      <c r="AL38" s="43"/>
      <c r="AM38" s="43"/>
      <c r="AN38" s="41"/>
      <c r="AO38" s="43"/>
      <c r="AP38" s="43"/>
      <c r="AQ38" s="43"/>
      <c r="AR38" s="43"/>
      <c r="AS38" s="43"/>
      <c r="AT38" s="41"/>
      <c r="AU38" s="43"/>
      <c r="AV38" s="43"/>
      <c r="AW38" s="43"/>
      <c r="AX38" s="43"/>
      <c r="AY38" s="43"/>
    </row>
    <row r="39" spans="2:51" ht="55.2" x14ac:dyDescent="0.25">
      <c r="C39" s="142"/>
      <c r="D39" s="142"/>
      <c r="E39" s="142" t="s">
        <v>78</v>
      </c>
      <c r="F39" s="41"/>
      <c r="G39" s="41"/>
      <c r="H39" s="41"/>
      <c r="I39" s="43"/>
      <c r="J39" s="41"/>
      <c r="K39" s="43"/>
      <c r="L39" s="43"/>
      <c r="M39" s="43"/>
      <c r="N39" s="43"/>
      <c r="O39" s="43"/>
      <c r="P39" s="41"/>
      <c r="Q39" s="43"/>
      <c r="R39" s="43"/>
      <c r="S39" s="43"/>
      <c r="T39" s="43"/>
      <c r="U39" s="43"/>
      <c r="V39" s="41"/>
      <c r="W39" s="43"/>
      <c r="X39" s="43"/>
      <c r="Y39" s="43"/>
      <c r="Z39" s="43"/>
      <c r="AA39" s="43"/>
      <c r="AB39" s="41"/>
      <c r="AC39" s="43"/>
      <c r="AD39" s="43"/>
      <c r="AE39" s="43"/>
      <c r="AF39" s="43"/>
      <c r="AG39" s="43"/>
      <c r="AH39" s="41"/>
      <c r="AI39" s="43"/>
      <c r="AJ39" s="43"/>
      <c r="AK39" s="43"/>
      <c r="AL39" s="43"/>
      <c r="AM39" s="43"/>
      <c r="AN39" s="41"/>
      <c r="AO39" s="43"/>
      <c r="AP39" s="43"/>
      <c r="AQ39" s="43"/>
      <c r="AR39" s="43"/>
      <c r="AS39" s="43"/>
      <c r="AT39" s="41"/>
      <c r="AU39" s="43"/>
      <c r="AV39" s="43"/>
      <c r="AW39" s="43"/>
      <c r="AX39" s="43"/>
      <c r="AY39" s="43"/>
    </row>
    <row r="40" spans="2:51" ht="18.75" customHeight="1" x14ac:dyDescent="0.25">
      <c r="C40" s="142"/>
      <c r="D40" s="142"/>
      <c r="E40" s="142" t="s">
        <v>79</v>
      </c>
    </row>
    <row r="41" spans="2:51" ht="27.6" x14ac:dyDescent="0.25">
      <c r="C41" s="142"/>
      <c r="D41" s="142"/>
      <c r="E41" s="142" t="s">
        <v>80</v>
      </c>
    </row>
    <row r="42" spans="2:51" ht="18.75" customHeight="1" x14ac:dyDescent="0.25">
      <c r="C42" s="142"/>
      <c r="D42" s="142"/>
      <c r="E42" s="142" t="s">
        <v>83</v>
      </c>
      <c r="F42" s="41"/>
      <c r="G42" s="41"/>
      <c r="H42" s="41"/>
      <c r="I42" s="43"/>
      <c r="J42" s="41"/>
      <c r="K42" s="43"/>
      <c r="L42" s="43"/>
      <c r="M42" s="43"/>
      <c r="N42" s="43"/>
      <c r="O42" s="43"/>
      <c r="P42" s="41"/>
      <c r="Q42" s="43"/>
      <c r="R42" s="43"/>
      <c r="S42" s="43"/>
      <c r="T42" s="43"/>
      <c r="U42" s="43"/>
      <c r="V42" s="41"/>
      <c r="W42" s="43"/>
      <c r="X42" s="43"/>
      <c r="Y42" s="43"/>
      <c r="Z42" s="43"/>
      <c r="AA42" s="43"/>
      <c r="AB42" s="41"/>
      <c r="AC42" s="43"/>
      <c r="AD42" s="43"/>
      <c r="AE42" s="43"/>
      <c r="AF42" s="43"/>
      <c r="AG42" s="43"/>
      <c r="AH42" s="41"/>
      <c r="AI42" s="43"/>
      <c r="AJ42" s="43"/>
      <c r="AK42" s="43"/>
      <c r="AL42" s="43"/>
      <c r="AM42" s="43"/>
      <c r="AN42" s="41"/>
      <c r="AO42" s="43"/>
      <c r="AP42" s="43"/>
      <c r="AQ42" s="43"/>
      <c r="AR42" s="43"/>
      <c r="AS42" s="43"/>
      <c r="AT42" s="41"/>
      <c r="AU42" s="43"/>
      <c r="AV42" s="43"/>
      <c r="AW42" s="43"/>
      <c r="AX42" s="43"/>
      <c r="AY42" s="43"/>
    </row>
    <row r="43" spans="2:51" ht="18.75" customHeight="1" x14ac:dyDescent="0.25">
      <c r="C43" s="142"/>
      <c r="D43" s="142"/>
      <c r="E43" s="142" t="s">
        <v>84</v>
      </c>
      <c r="F43" s="41"/>
      <c r="G43" s="41"/>
      <c r="H43" s="41"/>
      <c r="I43" s="43"/>
      <c r="J43" s="41"/>
      <c r="K43" s="43"/>
      <c r="L43" s="43"/>
      <c r="M43" s="43"/>
      <c r="N43" s="43"/>
      <c r="O43" s="43"/>
      <c r="P43" s="41"/>
      <c r="Q43" s="43"/>
      <c r="R43" s="43"/>
      <c r="S43" s="43"/>
      <c r="T43" s="43"/>
      <c r="U43" s="43"/>
      <c r="V43" s="41"/>
      <c r="W43" s="43"/>
      <c r="X43" s="43"/>
      <c r="Y43" s="43"/>
      <c r="Z43" s="43"/>
      <c r="AA43" s="43"/>
      <c r="AB43" s="41"/>
      <c r="AC43" s="43"/>
      <c r="AD43" s="43"/>
      <c r="AE43" s="43"/>
      <c r="AF43" s="43"/>
      <c r="AG43" s="43"/>
      <c r="AH43" s="41"/>
      <c r="AI43" s="43"/>
      <c r="AJ43" s="43"/>
      <c r="AK43" s="43"/>
      <c r="AL43" s="43"/>
      <c r="AM43" s="43"/>
      <c r="AN43" s="41"/>
      <c r="AO43" s="43"/>
      <c r="AP43" s="43"/>
      <c r="AQ43" s="43"/>
      <c r="AR43" s="43"/>
      <c r="AS43" s="43"/>
      <c r="AT43" s="41"/>
      <c r="AU43" s="43"/>
      <c r="AV43" s="43"/>
      <c r="AW43" s="43"/>
      <c r="AX43" s="43"/>
      <c r="AY43" s="43"/>
    </row>
    <row r="44" spans="2:51" ht="27.6" x14ac:dyDescent="0.25">
      <c r="C44" s="142"/>
      <c r="D44" s="142"/>
      <c r="E44" s="142" t="s">
        <v>85</v>
      </c>
      <c r="F44" s="41"/>
      <c r="G44" s="41"/>
      <c r="H44" s="41"/>
      <c r="I44" s="43"/>
      <c r="J44" s="41"/>
      <c r="K44" s="43"/>
      <c r="L44" s="43"/>
      <c r="M44" s="43"/>
      <c r="N44" s="43"/>
      <c r="O44" s="43"/>
      <c r="P44" s="41"/>
      <c r="Q44" s="43"/>
      <c r="R44" s="43"/>
      <c r="S44" s="43"/>
      <c r="T44" s="43"/>
      <c r="U44" s="43"/>
      <c r="V44" s="41"/>
      <c r="W44" s="43"/>
      <c r="X44" s="43"/>
      <c r="Y44" s="43"/>
      <c r="Z44" s="43"/>
      <c r="AA44" s="43"/>
      <c r="AB44" s="41"/>
      <c r="AC44" s="43"/>
      <c r="AD44" s="43"/>
      <c r="AE44" s="43"/>
      <c r="AF44" s="43"/>
      <c r="AG44" s="43"/>
      <c r="AH44" s="41"/>
      <c r="AI44" s="43"/>
      <c r="AJ44" s="43"/>
      <c r="AK44" s="43"/>
      <c r="AL44" s="43"/>
      <c r="AM44" s="43"/>
      <c r="AN44" s="41"/>
      <c r="AO44" s="43"/>
      <c r="AP44" s="43"/>
      <c r="AQ44" s="43"/>
      <c r="AR44" s="43"/>
      <c r="AS44" s="43"/>
      <c r="AT44" s="41"/>
      <c r="AU44" s="43"/>
      <c r="AV44" s="43"/>
      <c r="AW44" s="43"/>
      <c r="AX44" s="43"/>
      <c r="AY44" s="43"/>
    </row>
    <row r="45" spans="2:51" ht="27.6" x14ac:dyDescent="0.25">
      <c r="C45" s="142"/>
      <c r="D45" s="142"/>
      <c r="E45" s="142" t="s">
        <v>86</v>
      </c>
    </row>
  </sheetData>
  <sheetProtection algorithmName="SHA-512" hashValue="Xc3JYqK9LSRnh20p1KjpvsDyxnTY6eDHFDxYw3hCpNuQODXDgudPOnBHCxj7gqRG0Qc7kdfQup17vRK41El0Uw==" saltValue="FYUO/xEqMFgqsQZt4Hec2g==" spinCount="100000" sheet="1" formatRows="0" selectLockedCells="1"/>
  <mergeCells count="35">
    <mergeCell ref="D32:E32"/>
    <mergeCell ref="D29:E29"/>
    <mergeCell ref="D28:E28"/>
    <mergeCell ref="D30:E30"/>
    <mergeCell ref="D24:E24"/>
    <mergeCell ref="D25:E25"/>
    <mergeCell ref="D26:E26"/>
    <mergeCell ref="D27:E27"/>
    <mergeCell ref="D31:E31"/>
    <mergeCell ref="D33:E33"/>
    <mergeCell ref="C3:E3"/>
    <mergeCell ref="C6:D6"/>
    <mergeCell ref="C7:D7"/>
    <mergeCell ref="C8:D8"/>
    <mergeCell ref="C9:D9"/>
    <mergeCell ref="C10:D10"/>
    <mergeCell ref="C11:D11"/>
    <mergeCell ref="C12:D12"/>
    <mergeCell ref="C13:D13"/>
    <mergeCell ref="D18:E18"/>
    <mergeCell ref="D19:E19"/>
    <mergeCell ref="D20:E20"/>
    <mergeCell ref="D21:E21"/>
    <mergeCell ref="D22:E22"/>
    <mergeCell ref="D23:E23"/>
    <mergeCell ref="L6:V13"/>
    <mergeCell ref="C5:F5"/>
    <mergeCell ref="E6:F6"/>
    <mergeCell ref="E7:F7"/>
    <mergeCell ref="E8:F8"/>
    <mergeCell ref="E9:F9"/>
    <mergeCell ref="E10:F10"/>
    <mergeCell ref="E11:F11"/>
    <mergeCell ref="E12:F12"/>
    <mergeCell ref="E13:F13"/>
  </mergeCells>
  <conditionalFormatting sqref="D19:D24">
    <cfRule type="expression" dxfId="123" priority="7" stopIfTrue="1">
      <formula>LEFT(D19,7)="Bereich"</formula>
    </cfRule>
    <cfRule type="expression" dxfId="122" priority="8" stopIfTrue="1">
      <formula>LEFT(D19,5)="davon"</formula>
    </cfRule>
  </conditionalFormatting>
  <conditionalFormatting sqref="D27">
    <cfRule type="expression" dxfId="121" priority="5" stopIfTrue="1">
      <formula>LEFT(D27,7)="Bereich"</formula>
    </cfRule>
    <cfRule type="expression" dxfId="120" priority="6" stopIfTrue="1">
      <formula>LEFT(D27,5)="davon"</formula>
    </cfRule>
  </conditionalFormatting>
  <conditionalFormatting sqref="D26">
    <cfRule type="expression" dxfId="119" priority="3" stopIfTrue="1">
      <formula>LEFT(D26,7)="Bereich"</formula>
    </cfRule>
    <cfRule type="expression" dxfId="118" priority="4" stopIfTrue="1">
      <formula>LEFT(D26,5)="davon"</formula>
    </cfRule>
  </conditionalFormatting>
  <conditionalFormatting sqref="D29:D33">
    <cfRule type="expression" dxfId="117" priority="1" stopIfTrue="1">
      <formula>LEFT(D29,7)="Bereich"</formula>
    </cfRule>
    <cfRule type="expression" dxfId="116" priority="2" stopIfTrue="1">
      <formula>LEFT(D29,5)="davon"</formula>
    </cfRule>
  </conditionalFormatting>
  <dataValidations xWindow="1260" yWindow="384" count="2">
    <dataValidation type="list" allowBlank="1" showInputMessage="1" showErrorMessage="1" promptTitle="Dropdown-Menü" prompt="Bitte aus dem Dropdown-Menü auswählen!" sqref="WVZ983010:WWC983011 TJ8:TM10 WCH983010:WCK983011 VSL983010:VSO983011 VIP983010:VIS983011 UYT983010:UYW983011 UOX983010:UPA983011 UFB983010:UFE983011 TVF983010:TVI983011 TLJ983010:TLM983011 TBN983010:TBQ983011 SRR983010:SRU983011 SHV983010:SHY983011 RXZ983010:RYC983011 ROD983010:ROG983011 REH983010:REK983011 QUL983010:QUO983011 QKP983010:QKS983011 QAT983010:QAW983011 PQX983010:PRA983011 PHB983010:PHE983011 OXF983010:OXI983011 ONJ983010:ONM983011 ODN983010:ODQ983011 NTR983010:NTU983011 NJV983010:NJY983011 MZZ983010:NAC983011 MQD983010:MQG983011 MGH983010:MGK983011 LWL983010:LWO983011 LMP983010:LMS983011 LCT983010:LCW983011 KSX983010:KTA983011 KJB983010:KJE983011 JZF983010:JZI983011 JPJ983010:JPM983011 JFN983010:JFQ983011 IVR983010:IVU983011 ILV983010:ILY983011 IBZ983010:ICC983011 HSD983010:HSG983011 HIH983010:HIK983011 GYL983010:GYO983011 GOP983010:GOS983011 GET983010:GEW983011 FUX983010:FVA983011 FLB983010:FLE983011 FBF983010:FBI983011 ERJ983010:ERM983011 EHN983010:EHQ983011 DXR983010:DXU983011 DNV983010:DNY983011 DDZ983010:DEC983011 CUD983010:CUG983011 CKH983010:CKK983011 CAL983010:CAO983011 BQP983010:BQS983011 BGT983010:BGW983011 AWX983010:AXA983011 ANB983010:ANE983011 ADF983010:ADI983011 TJ983010:TM983011 JN983010:JQ983011 WVZ917474:WWC917475 WMD917474:WMG917475 WCH917474:WCK917475 VSL917474:VSO917475 VIP917474:VIS917475 UYT917474:UYW917475 UOX917474:UPA917475 UFB917474:UFE917475 TVF917474:TVI917475 TLJ917474:TLM917475 TBN917474:TBQ917475 SRR917474:SRU917475 SHV917474:SHY917475 RXZ917474:RYC917475 ROD917474:ROG917475 REH917474:REK917475 QUL917474:QUO917475 QKP917474:QKS917475 QAT917474:QAW917475 PQX917474:PRA917475 PHB917474:PHE917475 OXF917474:OXI917475 ONJ917474:ONM917475 ODN917474:ODQ917475 NTR917474:NTU917475 NJV917474:NJY917475 MZZ917474:NAC917475 MQD917474:MQG917475 MGH917474:MGK917475 LWL917474:LWO917475 LMP917474:LMS917475 LCT917474:LCW917475 KSX917474:KTA917475 KJB917474:KJE917475 JZF917474:JZI917475 JPJ917474:JPM917475 JFN917474:JFQ917475 IVR917474:IVU917475 ILV917474:ILY917475 IBZ917474:ICC917475 HSD917474:HSG917475 HIH917474:HIK917475 GYL917474:GYO917475 GOP917474:GOS917475 GET917474:GEW917475 FUX917474:FVA917475 FLB917474:FLE917475 FBF917474:FBI917475 ERJ917474:ERM917475 EHN917474:EHQ917475 DXR917474:DXU917475 DNV917474:DNY917475 DDZ917474:DEC917475 CUD917474:CUG917475 CKH917474:CKK917475 CAL917474:CAO917475 BQP917474:BQS917475 BGT917474:BGW917475 AWX917474:AXA917475 ANB917474:ANE917475 ADF917474:ADI917475 TJ917474:TM917475 JN917474:JQ917475 WVZ851938:WWC851939 WMD851938:WMG851939 WCH851938:WCK851939 VSL851938:VSO851939 VIP851938:VIS851939 UYT851938:UYW851939 UOX851938:UPA851939 UFB851938:UFE851939 TVF851938:TVI851939 TLJ851938:TLM851939 TBN851938:TBQ851939 SRR851938:SRU851939 SHV851938:SHY851939 RXZ851938:RYC851939 ROD851938:ROG851939 REH851938:REK851939 QUL851938:QUO851939 QKP851938:QKS851939 QAT851938:QAW851939 PQX851938:PRA851939 PHB851938:PHE851939 OXF851938:OXI851939 ONJ851938:ONM851939 ODN851938:ODQ851939 NTR851938:NTU851939 NJV851938:NJY851939 MZZ851938:NAC851939 MQD851938:MQG851939 MGH851938:MGK851939 LWL851938:LWO851939 LMP851938:LMS851939 LCT851938:LCW851939 KSX851938:KTA851939 KJB851938:KJE851939 JZF851938:JZI851939 JPJ851938:JPM851939 JFN851938:JFQ851939 IVR851938:IVU851939 ILV851938:ILY851939 IBZ851938:ICC851939 HSD851938:HSG851939 HIH851938:HIK851939 GYL851938:GYO851939 GOP851938:GOS851939 GET851938:GEW851939 FUX851938:FVA851939 FLB851938:FLE851939 FBF851938:FBI851939 ERJ851938:ERM851939 EHN851938:EHQ851939 DXR851938:DXU851939 DNV851938:DNY851939 DDZ851938:DEC851939 CUD851938:CUG851939 CKH851938:CKK851939 CAL851938:CAO851939 BQP851938:BQS851939 BGT851938:BGW851939 AWX851938:AXA851939 ANB851938:ANE851939 ADF851938:ADI851939 TJ851938:TM851939 JN851938:JQ851939 WVZ786402:WWC786403 WMD786402:WMG786403 WCH786402:WCK786403 VSL786402:VSO786403 VIP786402:VIS786403 UYT786402:UYW786403 UOX786402:UPA786403 UFB786402:UFE786403 TVF786402:TVI786403 TLJ786402:TLM786403 TBN786402:TBQ786403 SRR786402:SRU786403 SHV786402:SHY786403 RXZ786402:RYC786403 ROD786402:ROG786403 REH786402:REK786403 QUL786402:QUO786403 QKP786402:QKS786403 QAT786402:QAW786403 PQX786402:PRA786403 PHB786402:PHE786403 OXF786402:OXI786403 ONJ786402:ONM786403 ODN786402:ODQ786403 NTR786402:NTU786403 NJV786402:NJY786403 MZZ786402:NAC786403 MQD786402:MQG786403 MGH786402:MGK786403 LWL786402:LWO786403 LMP786402:LMS786403 LCT786402:LCW786403 KSX786402:KTA786403 KJB786402:KJE786403 JZF786402:JZI786403 JPJ786402:JPM786403 JFN786402:JFQ786403 IVR786402:IVU786403 ILV786402:ILY786403 IBZ786402:ICC786403 HSD786402:HSG786403 HIH786402:HIK786403 GYL786402:GYO786403 GOP786402:GOS786403 GET786402:GEW786403 FUX786402:FVA786403 FLB786402:FLE786403 FBF786402:FBI786403 ERJ786402:ERM786403 EHN786402:EHQ786403 DXR786402:DXU786403 DNV786402:DNY786403 DDZ786402:DEC786403 CUD786402:CUG786403 CKH786402:CKK786403 CAL786402:CAO786403 BQP786402:BQS786403 BGT786402:BGW786403 AWX786402:AXA786403 ANB786402:ANE786403 ADF786402:ADI786403 TJ786402:TM786403 JN786402:JQ786403 WVZ720866:WWC720867 WMD720866:WMG720867 WCH720866:WCK720867 VSL720866:VSO720867 VIP720866:VIS720867 UYT720866:UYW720867 UOX720866:UPA720867 UFB720866:UFE720867 TVF720866:TVI720867 TLJ720866:TLM720867 TBN720866:TBQ720867 SRR720866:SRU720867 SHV720866:SHY720867 RXZ720866:RYC720867 ROD720866:ROG720867 REH720866:REK720867 QUL720866:QUO720867 QKP720866:QKS720867 QAT720866:QAW720867 PQX720866:PRA720867 PHB720866:PHE720867 OXF720866:OXI720867 ONJ720866:ONM720867 ODN720866:ODQ720867 NTR720866:NTU720867 NJV720866:NJY720867 MZZ720866:NAC720867 MQD720866:MQG720867 MGH720866:MGK720867 LWL720866:LWO720867 LMP720866:LMS720867 LCT720866:LCW720867 KSX720866:KTA720867 KJB720866:KJE720867 JZF720866:JZI720867 JPJ720866:JPM720867 JFN720866:JFQ720867 IVR720866:IVU720867 ILV720866:ILY720867 IBZ720866:ICC720867 HSD720866:HSG720867 HIH720866:HIK720867 GYL720866:GYO720867 GOP720866:GOS720867 GET720866:GEW720867 FUX720866:FVA720867 FLB720866:FLE720867 FBF720866:FBI720867 ERJ720866:ERM720867 EHN720866:EHQ720867 DXR720866:DXU720867 DNV720866:DNY720867 DDZ720866:DEC720867 CUD720866:CUG720867 CKH720866:CKK720867 CAL720866:CAO720867 BQP720866:BQS720867 BGT720866:BGW720867 AWX720866:AXA720867 ANB720866:ANE720867 ADF720866:ADI720867 TJ720866:TM720867 JN720866:JQ720867 WVZ655330:WWC655331 WMD655330:WMG655331 WCH655330:WCK655331 VSL655330:VSO655331 VIP655330:VIS655331 UYT655330:UYW655331 UOX655330:UPA655331 UFB655330:UFE655331 TVF655330:TVI655331 TLJ655330:TLM655331 TBN655330:TBQ655331 SRR655330:SRU655331 SHV655330:SHY655331 RXZ655330:RYC655331 ROD655330:ROG655331 REH655330:REK655331 QUL655330:QUO655331 QKP655330:QKS655331 QAT655330:QAW655331 PQX655330:PRA655331 PHB655330:PHE655331 OXF655330:OXI655331 ONJ655330:ONM655331 ODN655330:ODQ655331 NTR655330:NTU655331 NJV655330:NJY655331 MZZ655330:NAC655331 MQD655330:MQG655331 MGH655330:MGK655331 LWL655330:LWO655331 LMP655330:LMS655331 LCT655330:LCW655331 KSX655330:KTA655331 KJB655330:KJE655331 JZF655330:JZI655331 JPJ655330:JPM655331 JFN655330:JFQ655331 IVR655330:IVU655331 ILV655330:ILY655331 IBZ655330:ICC655331 HSD655330:HSG655331 HIH655330:HIK655331 GYL655330:GYO655331 GOP655330:GOS655331 GET655330:GEW655331 FUX655330:FVA655331 FLB655330:FLE655331 FBF655330:FBI655331 ERJ655330:ERM655331 EHN655330:EHQ655331 DXR655330:DXU655331 DNV655330:DNY655331 DDZ655330:DEC655331 CUD655330:CUG655331 CKH655330:CKK655331 CAL655330:CAO655331 BQP655330:BQS655331 BGT655330:BGW655331 AWX655330:AXA655331 ANB655330:ANE655331 ADF655330:ADI655331 TJ655330:TM655331 JN655330:JQ655331 WVZ589794:WWC589795 WMD589794:WMG589795 WCH589794:WCK589795 VSL589794:VSO589795 VIP589794:VIS589795 UYT589794:UYW589795 UOX589794:UPA589795 UFB589794:UFE589795 TVF589794:TVI589795 TLJ589794:TLM589795 TBN589794:TBQ589795 SRR589794:SRU589795 SHV589794:SHY589795 RXZ589794:RYC589795 ROD589794:ROG589795 REH589794:REK589795 QUL589794:QUO589795 QKP589794:QKS589795 QAT589794:QAW589795 PQX589794:PRA589795 PHB589794:PHE589795 OXF589794:OXI589795 ONJ589794:ONM589795 ODN589794:ODQ589795 NTR589794:NTU589795 NJV589794:NJY589795 MZZ589794:NAC589795 MQD589794:MQG589795 MGH589794:MGK589795 LWL589794:LWO589795 LMP589794:LMS589795 LCT589794:LCW589795 KSX589794:KTA589795 KJB589794:KJE589795 JZF589794:JZI589795 JPJ589794:JPM589795 JFN589794:JFQ589795 IVR589794:IVU589795 ILV589794:ILY589795 IBZ589794:ICC589795 HSD589794:HSG589795 HIH589794:HIK589795 GYL589794:GYO589795 GOP589794:GOS589795 GET589794:GEW589795 FUX589794:FVA589795 FLB589794:FLE589795 FBF589794:FBI589795 ERJ589794:ERM589795 EHN589794:EHQ589795 DXR589794:DXU589795 DNV589794:DNY589795 DDZ589794:DEC589795 CUD589794:CUG589795 CKH589794:CKK589795 CAL589794:CAO589795 BQP589794:BQS589795 BGT589794:BGW589795 AWX589794:AXA589795 ANB589794:ANE589795 ADF589794:ADI589795 TJ589794:TM589795 JN589794:JQ589795 WVZ524258:WWC524259 WMD524258:WMG524259 WCH524258:WCK524259 VSL524258:VSO524259 VIP524258:VIS524259 UYT524258:UYW524259 UOX524258:UPA524259 UFB524258:UFE524259 TVF524258:TVI524259 TLJ524258:TLM524259 TBN524258:TBQ524259 SRR524258:SRU524259 SHV524258:SHY524259 RXZ524258:RYC524259 ROD524258:ROG524259 REH524258:REK524259 QUL524258:QUO524259 QKP524258:QKS524259 QAT524258:QAW524259 PQX524258:PRA524259 PHB524258:PHE524259 OXF524258:OXI524259 ONJ524258:ONM524259 ODN524258:ODQ524259 NTR524258:NTU524259 NJV524258:NJY524259 MZZ524258:NAC524259 MQD524258:MQG524259 MGH524258:MGK524259 LWL524258:LWO524259 LMP524258:LMS524259 LCT524258:LCW524259 KSX524258:KTA524259 KJB524258:KJE524259 JZF524258:JZI524259 JPJ524258:JPM524259 JFN524258:JFQ524259 IVR524258:IVU524259 ILV524258:ILY524259 IBZ524258:ICC524259 HSD524258:HSG524259 HIH524258:HIK524259 GYL524258:GYO524259 GOP524258:GOS524259 GET524258:GEW524259 FUX524258:FVA524259 FLB524258:FLE524259 FBF524258:FBI524259 ERJ524258:ERM524259 EHN524258:EHQ524259 DXR524258:DXU524259 DNV524258:DNY524259 DDZ524258:DEC524259 CUD524258:CUG524259 CKH524258:CKK524259 CAL524258:CAO524259 BQP524258:BQS524259 BGT524258:BGW524259 AWX524258:AXA524259 ANB524258:ANE524259 ADF524258:ADI524259 TJ524258:TM524259 JN524258:JQ524259 WVZ458722:WWC458723 WMD458722:WMG458723 WCH458722:WCK458723 VSL458722:VSO458723 VIP458722:VIS458723 UYT458722:UYW458723 UOX458722:UPA458723 UFB458722:UFE458723 TVF458722:TVI458723 TLJ458722:TLM458723 TBN458722:TBQ458723 SRR458722:SRU458723 SHV458722:SHY458723 RXZ458722:RYC458723 ROD458722:ROG458723 REH458722:REK458723 QUL458722:QUO458723 QKP458722:QKS458723 QAT458722:QAW458723 PQX458722:PRA458723 PHB458722:PHE458723 OXF458722:OXI458723 ONJ458722:ONM458723 ODN458722:ODQ458723 NTR458722:NTU458723 NJV458722:NJY458723 MZZ458722:NAC458723 MQD458722:MQG458723 MGH458722:MGK458723 LWL458722:LWO458723 LMP458722:LMS458723 LCT458722:LCW458723 KSX458722:KTA458723 KJB458722:KJE458723 JZF458722:JZI458723 JPJ458722:JPM458723 JFN458722:JFQ458723 IVR458722:IVU458723 ILV458722:ILY458723 IBZ458722:ICC458723 HSD458722:HSG458723 HIH458722:HIK458723 GYL458722:GYO458723 GOP458722:GOS458723 GET458722:GEW458723 FUX458722:FVA458723 FLB458722:FLE458723 FBF458722:FBI458723 ERJ458722:ERM458723 EHN458722:EHQ458723 DXR458722:DXU458723 DNV458722:DNY458723 DDZ458722:DEC458723 CUD458722:CUG458723 CKH458722:CKK458723 CAL458722:CAO458723 BQP458722:BQS458723 BGT458722:BGW458723 AWX458722:AXA458723 ANB458722:ANE458723 ADF458722:ADI458723 TJ458722:TM458723 JN458722:JQ458723 WVZ393186:WWC393187 WMD393186:WMG393187 WCH393186:WCK393187 VSL393186:VSO393187 VIP393186:VIS393187 UYT393186:UYW393187 UOX393186:UPA393187 UFB393186:UFE393187 TVF393186:TVI393187 TLJ393186:TLM393187 TBN393186:TBQ393187 SRR393186:SRU393187 SHV393186:SHY393187 RXZ393186:RYC393187 ROD393186:ROG393187 REH393186:REK393187 QUL393186:QUO393187 QKP393186:QKS393187 QAT393186:QAW393187 PQX393186:PRA393187 PHB393186:PHE393187 OXF393186:OXI393187 ONJ393186:ONM393187 ODN393186:ODQ393187 NTR393186:NTU393187 NJV393186:NJY393187 MZZ393186:NAC393187 MQD393186:MQG393187 MGH393186:MGK393187 LWL393186:LWO393187 LMP393186:LMS393187 LCT393186:LCW393187 KSX393186:KTA393187 KJB393186:KJE393187 JZF393186:JZI393187 JPJ393186:JPM393187 JFN393186:JFQ393187 IVR393186:IVU393187 ILV393186:ILY393187 IBZ393186:ICC393187 HSD393186:HSG393187 HIH393186:HIK393187 GYL393186:GYO393187 GOP393186:GOS393187 GET393186:GEW393187 FUX393186:FVA393187 FLB393186:FLE393187 FBF393186:FBI393187 ERJ393186:ERM393187 EHN393186:EHQ393187 DXR393186:DXU393187 DNV393186:DNY393187 DDZ393186:DEC393187 CUD393186:CUG393187 CKH393186:CKK393187 CAL393186:CAO393187 BQP393186:BQS393187 BGT393186:BGW393187 AWX393186:AXA393187 ANB393186:ANE393187 ADF393186:ADI393187 TJ393186:TM393187 JN393186:JQ393187 WVZ327650:WWC327651 WMD327650:WMG327651 WCH327650:WCK327651 VSL327650:VSO327651 VIP327650:VIS327651 UYT327650:UYW327651 UOX327650:UPA327651 UFB327650:UFE327651 TVF327650:TVI327651 TLJ327650:TLM327651 TBN327650:TBQ327651 SRR327650:SRU327651 SHV327650:SHY327651 RXZ327650:RYC327651 ROD327650:ROG327651 REH327650:REK327651 QUL327650:QUO327651 QKP327650:QKS327651 QAT327650:QAW327651 PQX327650:PRA327651 PHB327650:PHE327651 OXF327650:OXI327651 ONJ327650:ONM327651 ODN327650:ODQ327651 NTR327650:NTU327651 NJV327650:NJY327651 MZZ327650:NAC327651 MQD327650:MQG327651 MGH327650:MGK327651 LWL327650:LWO327651 LMP327650:LMS327651 LCT327650:LCW327651 KSX327650:KTA327651 KJB327650:KJE327651 JZF327650:JZI327651 JPJ327650:JPM327651 JFN327650:JFQ327651 IVR327650:IVU327651 ILV327650:ILY327651 IBZ327650:ICC327651 HSD327650:HSG327651 HIH327650:HIK327651 GYL327650:GYO327651 GOP327650:GOS327651 GET327650:GEW327651 FUX327650:FVA327651 FLB327650:FLE327651 FBF327650:FBI327651 ERJ327650:ERM327651 EHN327650:EHQ327651 DXR327650:DXU327651 DNV327650:DNY327651 DDZ327650:DEC327651 CUD327650:CUG327651 CKH327650:CKK327651 CAL327650:CAO327651 BQP327650:BQS327651 BGT327650:BGW327651 AWX327650:AXA327651 ANB327650:ANE327651 ADF327650:ADI327651 TJ327650:TM327651 JN327650:JQ327651 WVZ262114:WWC262115 WMD262114:WMG262115 WCH262114:WCK262115 VSL262114:VSO262115 VIP262114:VIS262115 UYT262114:UYW262115 UOX262114:UPA262115 UFB262114:UFE262115 TVF262114:TVI262115 TLJ262114:TLM262115 TBN262114:TBQ262115 SRR262114:SRU262115 SHV262114:SHY262115 RXZ262114:RYC262115 ROD262114:ROG262115 REH262114:REK262115 QUL262114:QUO262115 QKP262114:QKS262115 QAT262114:QAW262115 PQX262114:PRA262115 PHB262114:PHE262115 OXF262114:OXI262115 ONJ262114:ONM262115 ODN262114:ODQ262115 NTR262114:NTU262115 NJV262114:NJY262115 MZZ262114:NAC262115 MQD262114:MQG262115 MGH262114:MGK262115 LWL262114:LWO262115 LMP262114:LMS262115 LCT262114:LCW262115 KSX262114:KTA262115 KJB262114:KJE262115 JZF262114:JZI262115 JPJ262114:JPM262115 JFN262114:JFQ262115 IVR262114:IVU262115 ILV262114:ILY262115 IBZ262114:ICC262115 HSD262114:HSG262115 HIH262114:HIK262115 GYL262114:GYO262115 GOP262114:GOS262115 GET262114:GEW262115 FUX262114:FVA262115 FLB262114:FLE262115 FBF262114:FBI262115 ERJ262114:ERM262115 EHN262114:EHQ262115 DXR262114:DXU262115 DNV262114:DNY262115 DDZ262114:DEC262115 CUD262114:CUG262115 CKH262114:CKK262115 CAL262114:CAO262115 BQP262114:BQS262115 BGT262114:BGW262115 AWX262114:AXA262115 ANB262114:ANE262115 ADF262114:ADI262115 TJ262114:TM262115 JN262114:JQ262115 WVZ196578:WWC196579 WMD196578:WMG196579 WCH196578:WCK196579 VSL196578:VSO196579 VIP196578:VIS196579 UYT196578:UYW196579 UOX196578:UPA196579 UFB196578:UFE196579 TVF196578:TVI196579 TLJ196578:TLM196579 TBN196578:TBQ196579 SRR196578:SRU196579 SHV196578:SHY196579 RXZ196578:RYC196579 ROD196578:ROG196579 REH196578:REK196579 QUL196578:QUO196579 QKP196578:QKS196579 QAT196578:QAW196579 PQX196578:PRA196579 PHB196578:PHE196579 OXF196578:OXI196579 ONJ196578:ONM196579 ODN196578:ODQ196579 NTR196578:NTU196579 NJV196578:NJY196579 MZZ196578:NAC196579 MQD196578:MQG196579 MGH196578:MGK196579 LWL196578:LWO196579 LMP196578:LMS196579 LCT196578:LCW196579 KSX196578:KTA196579 KJB196578:KJE196579 JZF196578:JZI196579 JPJ196578:JPM196579 JFN196578:JFQ196579 IVR196578:IVU196579 ILV196578:ILY196579 IBZ196578:ICC196579 HSD196578:HSG196579 HIH196578:HIK196579 GYL196578:GYO196579 GOP196578:GOS196579 GET196578:GEW196579 FUX196578:FVA196579 FLB196578:FLE196579 FBF196578:FBI196579 ERJ196578:ERM196579 EHN196578:EHQ196579 DXR196578:DXU196579 DNV196578:DNY196579 DDZ196578:DEC196579 CUD196578:CUG196579 CKH196578:CKK196579 CAL196578:CAO196579 BQP196578:BQS196579 BGT196578:BGW196579 AWX196578:AXA196579 ANB196578:ANE196579 ADF196578:ADI196579 TJ196578:TM196579 JN196578:JQ196579 WVZ131042:WWC131043 WMD131042:WMG131043 WCH131042:WCK131043 VSL131042:VSO131043 VIP131042:VIS131043 UYT131042:UYW131043 UOX131042:UPA131043 UFB131042:UFE131043 TVF131042:TVI131043 TLJ131042:TLM131043 TBN131042:TBQ131043 SRR131042:SRU131043 SHV131042:SHY131043 RXZ131042:RYC131043 ROD131042:ROG131043 REH131042:REK131043 QUL131042:QUO131043 QKP131042:QKS131043 QAT131042:QAW131043 PQX131042:PRA131043 PHB131042:PHE131043 OXF131042:OXI131043 ONJ131042:ONM131043 ODN131042:ODQ131043 NTR131042:NTU131043 NJV131042:NJY131043 MZZ131042:NAC131043 MQD131042:MQG131043 MGH131042:MGK131043 LWL131042:LWO131043 LMP131042:LMS131043 LCT131042:LCW131043 KSX131042:KTA131043 KJB131042:KJE131043 JZF131042:JZI131043 JPJ131042:JPM131043 JFN131042:JFQ131043 IVR131042:IVU131043 ILV131042:ILY131043 IBZ131042:ICC131043 HSD131042:HSG131043 HIH131042:HIK131043 GYL131042:GYO131043 GOP131042:GOS131043 GET131042:GEW131043 FUX131042:FVA131043 FLB131042:FLE131043 FBF131042:FBI131043 ERJ131042:ERM131043 EHN131042:EHQ131043 DXR131042:DXU131043 DNV131042:DNY131043 DDZ131042:DEC131043 CUD131042:CUG131043 CKH131042:CKK131043 CAL131042:CAO131043 BQP131042:BQS131043 BGT131042:BGW131043 AWX131042:AXA131043 ANB131042:ANE131043 ADF131042:ADI131043 TJ131042:TM131043 JN131042:JQ131043 WMD983010:WMG983011 WVZ65506:WWC65507 WMD65506:WMG65507 WCH65506:WCK65507 VSL65506:VSO65507 VIP65506:VIS65507 UYT65506:UYW65507 UOX65506:UPA65507 UFB65506:UFE65507 TVF65506:TVI65507 TLJ65506:TLM65507 TBN65506:TBQ65507 SRR65506:SRU65507 SHV65506:SHY65507 RXZ65506:RYC65507 ROD65506:ROG65507 REH65506:REK65507 QUL65506:QUO65507 QKP65506:QKS65507 QAT65506:QAW65507 PQX65506:PRA65507 PHB65506:PHE65507 OXF65506:OXI65507 ONJ65506:ONM65507 ODN65506:ODQ65507 NTR65506:NTU65507 NJV65506:NJY65507 MZZ65506:NAC65507 MQD65506:MQG65507 MGH65506:MGK65507 LWL65506:LWO65507 LMP65506:LMS65507 LCT65506:LCW65507 KSX65506:KTA65507 KJB65506:KJE65507 JZF65506:JZI65507 JPJ65506:JPM65507 JFN65506:JFQ65507 IVR65506:IVU65507 ILV65506:ILY65507 IBZ65506:ICC65507 HSD65506:HSG65507 HIH65506:HIK65507 GYL65506:GYO65507 GOP65506:GOS65507 GET65506:GEW65507 FUX65506:FVA65507 FLB65506:FLE65507 FBF65506:FBI65507 ERJ65506:ERM65507 EHN65506:EHQ65507 DXR65506:DXU65507 DNV65506:DNY65507 DDZ65506:DEC65507 CUD65506:CUG65507 CKH65506:CKK65507 CAL65506:CAO65507 BQP65506:BQS65507 BGT65506:BGW65507 AWX65506:AXA65507 ANB65506:ANE65507 ADF65506:ADI65507 TJ65506:TM65507 JN65506:JQ65507 JN8:JQ10 WVZ8:WWC10 WMD8:WMG10 WCH8:WCK10 VSL8:VSO10 VIP8:VIS10 UYT8:UYW10 UOX8:UPA10 UFB8:UFE10 TVF8:TVI10 TLJ8:TLM10 TBN8:TBQ10 SRR8:SRU10 SHV8:SHY10 RXZ8:RYC10 ROD8:ROG10 REH8:REK10 QUL8:QUO10 QKP8:QKS10 QAT8:QAW10 PQX8:PRA10 PHB8:PHE10 OXF8:OXI10 ONJ8:ONM10 ODN8:ODQ10 NTR8:NTU10 NJV8:NJY10 MZZ8:NAC10 MQD8:MQG10 MGH8:MGK10 LWL8:LWO10 LMP8:LMS10 LCT8:LCW10 KSX8:KTA10 KJB8:KJE10 JZF8:JZI10 JPJ8:JPM10 JFN8:JFQ10 IVR8:IVU10 ILV8:ILY10 IBZ8:ICC10 HSD8:HSG10 HIH8:HIK10 GYL8:GYO10 GOP8:GOS10 GET8:GEW10 FUX8:FVA10 FLB8:FLE10 FBF8:FBI10 ERJ8:ERM10 EHN8:EHQ10 DXR8:DXU10 DNV8:DNY10 DDZ8:DEC10 CUD8:CUG10 CKH8:CKK10 CAL8:CAO10 BQP8:BQS10 BGT8:BGW10 AWX8:AXA10 ANB8:ANE10 ADF8:ADI10 F851938:AY851939 F917474:AY917475 F983010:AY983011 F65506:AY65507 F131042:AY131043 F196578:AY196579 F262114:AY262115 F327650:AY327651 F393186:AY393187 F458722:AY458723 F524258:AY524259 F589794:AY589795 F655330:AY655331 F720866:AY720867 F786402:AY786403" xr:uid="{00000000-0002-0000-0000-000000000000}">
      <formula1>#REF!</formula1>
    </dataValidation>
    <dataValidation type="list" errorStyle="information" allowBlank="1" showInputMessage="1" showErrorMessage="1" sqref="E10:F10" xr:uid="{1D588FE2-FE6D-41CE-B520-BA9FA3E198E6}">
      <formula1>IF($E$9="Asyl",$E$37:$E$41,$E$42:$E$45)</formula1>
    </dataValidation>
  </dataValidations>
  <pageMargins left="0.7" right="0.7" top="0.78740157499999996" bottom="0.78740157499999996"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F52E6-A13A-4DC8-B87F-4CE6C3E694AB}">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4414062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4414062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4414062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4414062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4414062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4414062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4414062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4414062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4414062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4414062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4414062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4414062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4414062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4414062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4414062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4414062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4414062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4414062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4414062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4414062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4414062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4414062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4414062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4414062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4414062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4414062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4414062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4414062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4414062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4414062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4414062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4414062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4414062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4414062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4414062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4414062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4414062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4414062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4414062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4414062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4414062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4414062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4414062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4414062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4414062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4414062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4414062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4414062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4414062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4414062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4414062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4414062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4414062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4414062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4414062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4414062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4414062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4414062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4414062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4414062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4414062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4414062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4414062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4414062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7"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7" t="str">
        <f>IF(Overview!$E$7="","",Overview!$E$7)</f>
        <v/>
      </c>
      <c r="F7" s="112"/>
      <c r="H7" s="116"/>
      <c r="I7" s="158"/>
      <c r="J7" s="158"/>
      <c r="K7" s="158"/>
      <c r="L7" s="158"/>
      <c r="M7" s="158"/>
      <c r="N7" s="158"/>
      <c r="O7" s="158"/>
      <c r="P7" s="117"/>
      <c r="Q7" s="101"/>
      <c r="R7" s="101"/>
    </row>
    <row r="8" spans="2:22" ht="18.75" customHeight="1" x14ac:dyDescent="0.25">
      <c r="B8" s="107"/>
      <c r="C8" s="171" t="s">
        <v>10</v>
      </c>
      <c r="D8" s="171"/>
      <c r="E8" s="137" t="str">
        <f>IF(Overview!$E$8="","",Overview!$E$8)</f>
        <v/>
      </c>
      <c r="F8" s="112"/>
      <c r="H8" s="116"/>
      <c r="I8" s="158"/>
      <c r="J8" s="158"/>
      <c r="K8" s="158"/>
      <c r="L8" s="158"/>
      <c r="M8" s="158"/>
      <c r="N8" s="158"/>
      <c r="O8" s="158"/>
      <c r="P8" s="117"/>
      <c r="Q8" s="101"/>
      <c r="R8" s="101"/>
    </row>
    <row r="9" spans="2:22" ht="18.75" customHeight="1" x14ac:dyDescent="0.25">
      <c r="B9" s="107"/>
      <c r="C9" s="171" t="s">
        <v>15</v>
      </c>
      <c r="D9" s="171"/>
      <c r="E9" s="137"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7"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46568</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6" t="s">
        <v>17</v>
      </c>
      <c r="I22" s="136" t="s">
        <v>18</v>
      </c>
      <c r="J22" s="136" t="s">
        <v>19</v>
      </c>
      <c r="K22" s="136" t="s">
        <v>20</v>
      </c>
      <c r="L22" s="136" t="s">
        <v>21</v>
      </c>
      <c r="M22" s="136" t="s">
        <v>22</v>
      </c>
      <c r="N22" s="136" t="s">
        <v>24</v>
      </c>
      <c r="O22" s="136" t="s">
        <v>23</v>
      </c>
      <c r="P22" s="136" t="s">
        <v>25</v>
      </c>
      <c r="Q22" s="160"/>
      <c r="R22" s="136"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lXub6AOlSe4hu8AEXX2L5NxFNpI0XNUm1r8rIAatHQnhvfRpx5JJORJeHciBWLX/vx/S0Yj90bphGWYZednTdQ==" saltValue="gnj6gDSSLP/nVvm7at6Y8A==" spinCount="100000" sheet="1" formatCells="0" formatRows="0" selectLockedCells="1"/>
  <mergeCells count="41">
    <mergeCell ref="D42:E42"/>
    <mergeCell ref="H42:P42"/>
    <mergeCell ref="D43:E43"/>
    <mergeCell ref="H43:P43"/>
    <mergeCell ref="D39:E39"/>
    <mergeCell ref="H39:P39"/>
    <mergeCell ref="D40:E40"/>
    <mergeCell ref="H40:P40"/>
    <mergeCell ref="D41:E41"/>
    <mergeCell ref="H41:P41"/>
    <mergeCell ref="D33:E33"/>
    <mergeCell ref="H33:P33"/>
    <mergeCell ref="D34:E34"/>
    <mergeCell ref="H34:P34"/>
    <mergeCell ref="C38:E38"/>
    <mergeCell ref="H38:P38"/>
    <mergeCell ref="H32:P32"/>
    <mergeCell ref="C13:D13"/>
    <mergeCell ref="C15:E15"/>
    <mergeCell ref="C16:D16"/>
    <mergeCell ref="C17:D17"/>
    <mergeCell ref="C18:D18"/>
    <mergeCell ref="D26:E26"/>
    <mergeCell ref="D27:E27"/>
    <mergeCell ref="D28:E28"/>
    <mergeCell ref="C32:E32"/>
    <mergeCell ref="Q21:Q29"/>
    <mergeCell ref="C22:E22"/>
    <mergeCell ref="D23:E23"/>
    <mergeCell ref="D24:E24"/>
    <mergeCell ref="D25:E25"/>
    <mergeCell ref="C3:E3"/>
    <mergeCell ref="C5:E5"/>
    <mergeCell ref="C6:D6"/>
    <mergeCell ref="I6:O13"/>
    <mergeCell ref="C7:D7"/>
    <mergeCell ref="C8:D8"/>
    <mergeCell ref="C9:D9"/>
    <mergeCell ref="C10:D10"/>
    <mergeCell ref="C11:D11"/>
    <mergeCell ref="C12:D12"/>
  </mergeCells>
  <conditionalFormatting sqref="D23:D28">
    <cfRule type="expression" dxfId="51" priority="7" stopIfTrue="1">
      <formula>LEFT(D23,7)="Bereich"</formula>
    </cfRule>
    <cfRule type="expression" dxfId="50" priority="8" stopIfTrue="1">
      <formula>LEFT(D23,5)="davon"</formula>
    </cfRule>
  </conditionalFormatting>
  <conditionalFormatting sqref="D34">
    <cfRule type="expression" dxfId="49" priority="5" stopIfTrue="1">
      <formula>LEFT(D34,7)="Bereich"</formula>
    </cfRule>
    <cfRule type="expression" dxfId="48" priority="6" stopIfTrue="1">
      <formula>LEFT(D34,5)="davon"</formula>
    </cfRule>
  </conditionalFormatting>
  <conditionalFormatting sqref="D33">
    <cfRule type="expression" dxfId="47" priority="3" stopIfTrue="1">
      <formula>LEFT(D33,7)="Bereich"</formula>
    </cfRule>
    <cfRule type="expression" dxfId="46" priority="4" stopIfTrue="1">
      <formula>LEFT(D33,5)="davon"</formula>
    </cfRule>
  </conditionalFormatting>
  <conditionalFormatting sqref="D39:D43">
    <cfRule type="expression" dxfId="45" priority="1" stopIfTrue="1">
      <formula>LEFT(D39,7)="Bereich"</formula>
    </cfRule>
    <cfRule type="expression" dxfId="44"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D17B3978-2842-4F03-BBB2-9CCCAF65E74C}">
      <formula1>#REF!</formula1>
    </dataValidation>
  </dataValidations>
  <pageMargins left="0.25" right="0.25" top="0.75" bottom="0.75" header="0.3" footer="0.3"/>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4198B-3E01-482C-A81B-C8FF863DD506}">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4414062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4414062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4414062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4414062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4414062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4414062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4414062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4414062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4414062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4414062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4414062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4414062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4414062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4414062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4414062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4414062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4414062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4414062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4414062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4414062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4414062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4414062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4414062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4414062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4414062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4414062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4414062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4414062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4414062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4414062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4414062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4414062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4414062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4414062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4414062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4414062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4414062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4414062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4414062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4414062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4414062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4414062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4414062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4414062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4414062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4414062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4414062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4414062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4414062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4414062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4414062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4414062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4414062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4414062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4414062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4414062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4414062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4414062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4414062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4414062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4414062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4414062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4414062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4414062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7"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7" t="str">
        <f>IF(Overview!$E$7="","",Overview!$E$7)</f>
        <v/>
      </c>
      <c r="F7" s="112"/>
      <c r="H7" s="116"/>
      <c r="I7" s="158"/>
      <c r="J7" s="158"/>
      <c r="K7" s="158"/>
      <c r="L7" s="158"/>
      <c r="M7" s="158"/>
      <c r="N7" s="158"/>
      <c r="O7" s="158"/>
      <c r="P7" s="117"/>
      <c r="Q7" s="101"/>
      <c r="R7" s="101"/>
    </row>
    <row r="8" spans="2:22" ht="18.75" customHeight="1" x14ac:dyDescent="0.25">
      <c r="B8" s="107"/>
      <c r="C8" s="171" t="s">
        <v>10</v>
      </c>
      <c r="D8" s="171"/>
      <c r="E8" s="137" t="str">
        <f>IF(Overview!$E$8="","",Overview!$E$8)</f>
        <v/>
      </c>
      <c r="F8" s="112"/>
      <c r="H8" s="116"/>
      <c r="I8" s="158"/>
      <c r="J8" s="158"/>
      <c r="K8" s="158"/>
      <c r="L8" s="158"/>
      <c r="M8" s="158"/>
      <c r="N8" s="158"/>
      <c r="O8" s="158"/>
      <c r="P8" s="117"/>
      <c r="Q8" s="101"/>
      <c r="R8" s="101"/>
    </row>
    <row r="9" spans="2:22" ht="18.75" customHeight="1" x14ac:dyDescent="0.25">
      <c r="B9" s="107"/>
      <c r="C9" s="171" t="s">
        <v>15</v>
      </c>
      <c r="D9" s="171"/>
      <c r="E9" s="137"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7"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46752</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6" t="s">
        <v>17</v>
      </c>
      <c r="I22" s="136" t="s">
        <v>18</v>
      </c>
      <c r="J22" s="136" t="s">
        <v>19</v>
      </c>
      <c r="K22" s="136" t="s">
        <v>20</v>
      </c>
      <c r="L22" s="136" t="s">
        <v>21</v>
      </c>
      <c r="M22" s="136" t="s">
        <v>22</v>
      </c>
      <c r="N22" s="136" t="s">
        <v>24</v>
      </c>
      <c r="O22" s="136" t="s">
        <v>23</v>
      </c>
      <c r="P22" s="136" t="s">
        <v>25</v>
      </c>
      <c r="Q22" s="160"/>
      <c r="R22" s="136"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CObpVCgS7mRiylALZlO9Jzi4adHLFwBxDkvv1PhSfV344d+fq4kfHHqrYofVGNsaiezi7Pl1bFwlb7idcxe4Iw==" saltValue="SZ9hkwUxP5E0B16LsDQxSw==" spinCount="100000" sheet="1" formatCells="0" formatRows="0" selectLockedCells="1"/>
  <mergeCells count="41">
    <mergeCell ref="D42:E42"/>
    <mergeCell ref="H42:P42"/>
    <mergeCell ref="D43:E43"/>
    <mergeCell ref="H43:P43"/>
    <mergeCell ref="D39:E39"/>
    <mergeCell ref="H39:P39"/>
    <mergeCell ref="D40:E40"/>
    <mergeCell ref="H40:P40"/>
    <mergeCell ref="D41:E41"/>
    <mergeCell ref="H41:P41"/>
    <mergeCell ref="D33:E33"/>
    <mergeCell ref="H33:P33"/>
    <mergeCell ref="D34:E34"/>
    <mergeCell ref="H34:P34"/>
    <mergeCell ref="C38:E38"/>
    <mergeCell ref="H38:P38"/>
    <mergeCell ref="H32:P32"/>
    <mergeCell ref="C13:D13"/>
    <mergeCell ref="C15:E15"/>
    <mergeCell ref="C16:D16"/>
    <mergeCell ref="C17:D17"/>
    <mergeCell ref="C18:D18"/>
    <mergeCell ref="D26:E26"/>
    <mergeCell ref="D27:E27"/>
    <mergeCell ref="D28:E28"/>
    <mergeCell ref="C32:E32"/>
    <mergeCell ref="Q21:Q29"/>
    <mergeCell ref="C22:E22"/>
    <mergeCell ref="D23:E23"/>
    <mergeCell ref="D24:E24"/>
    <mergeCell ref="D25:E25"/>
    <mergeCell ref="C3:E3"/>
    <mergeCell ref="C5:E5"/>
    <mergeCell ref="C6:D6"/>
    <mergeCell ref="I6:O13"/>
    <mergeCell ref="C7:D7"/>
    <mergeCell ref="C8:D8"/>
    <mergeCell ref="C9:D9"/>
    <mergeCell ref="C10:D10"/>
    <mergeCell ref="C11:D11"/>
    <mergeCell ref="C12:D12"/>
  </mergeCells>
  <conditionalFormatting sqref="D23:D28">
    <cfRule type="expression" dxfId="43" priority="7" stopIfTrue="1">
      <formula>LEFT(D23,7)="Bereich"</formula>
    </cfRule>
    <cfRule type="expression" dxfId="42" priority="8" stopIfTrue="1">
      <formula>LEFT(D23,5)="davon"</formula>
    </cfRule>
  </conditionalFormatting>
  <conditionalFormatting sqref="D34">
    <cfRule type="expression" dxfId="41" priority="5" stopIfTrue="1">
      <formula>LEFT(D34,7)="Bereich"</formula>
    </cfRule>
    <cfRule type="expression" dxfId="40" priority="6" stopIfTrue="1">
      <formula>LEFT(D34,5)="davon"</formula>
    </cfRule>
  </conditionalFormatting>
  <conditionalFormatting sqref="D33">
    <cfRule type="expression" dxfId="39" priority="3" stopIfTrue="1">
      <formula>LEFT(D33,7)="Bereich"</formula>
    </cfRule>
    <cfRule type="expression" dxfId="38" priority="4" stopIfTrue="1">
      <formula>LEFT(D33,5)="davon"</formula>
    </cfRule>
  </conditionalFormatting>
  <conditionalFormatting sqref="D39:D43">
    <cfRule type="expression" dxfId="37" priority="1" stopIfTrue="1">
      <formula>LEFT(D39,7)="Bereich"</formula>
    </cfRule>
    <cfRule type="expression" dxfId="36"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E8B6D862-4FF5-417A-8F27-2C8806993245}">
      <formula1>#REF!</formula1>
    </dataValidation>
  </dataValidations>
  <pageMargins left="0.25" right="0.25" top="0.75" bottom="0.75" header="0.3" footer="0.3"/>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AFCE5-33C5-4BED-87B0-CAE2B8B719EB}">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4414062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4414062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4414062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4414062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4414062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4414062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4414062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4414062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4414062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4414062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4414062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4414062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4414062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4414062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4414062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4414062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4414062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4414062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4414062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4414062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4414062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4414062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4414062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4414062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4414062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4414062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4414062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4414062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4414062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4414062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4414062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4414062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4414062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4414062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4414062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4414062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4414062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4414062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4414062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4414062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4414062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4414062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4414062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4414062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4414062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4414062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4414062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4414062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4414062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4414062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4414062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4414062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4414062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4414062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4414062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4414062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4414062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4414062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4414062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4414062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4414062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4414062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4414062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4414062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7"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7" t="str">
        <f>IF(Overview!$E$7="","",Overview!$E$7)</f>
        <v/>
      </c>
      <c r="F7" s="112"/>
      <c r="H7" s="116"/>
      <c r="I7" s="158"/>
      <c r="J7" s="158"/>
      <c r="K7" s="158"/>
      <c r="L7" s="158"/>
      <c r="M7" s="158"/>
      <c r="N7" s="158"/>
      <c r="O7" s="158"/>
      <c r="P7" s="117"/>
      <c r="Q7" s="101"/>
      <c r="R7" s="101"/>
    </row>
    <row r="8" spans="2:22" ht="18.75" customHeight="1" x14ac:dyDescent="0.25">
      <c r="B8" s="107"/>
      <c r="C8" s="171" t="s">
        <v>10</v>
      </c>
      <c r="D8" s="171"/>
      <c r="E8" s="137" t="str">
        <f>IF(Overview!$E$8="","",Overview!$E$8)</f>
        <v/>
      </c>
      <c r="F8" s="112"/>
      <c r="H8" s="116"/>
      <c r="I8" s="158"/>
      <c r="J8" s="158"/>
      <c r="K8" s="158"/>
      <c r="L8" s="158"/>
      <c r="M8" s="158"/>
      <c r="N8" s="158"/>
      <c r="O8" s="158"/>
      <c r="P8" s="117"/>
      <c r="Q8" s="101"/>
      <c r="R8" s="101"/>
    </row>
    <row r="9" spans="2:22" ht="18.75" customHeight="1" x14ac:dyDescent="0.25">
      <c r="B9" s="107"/>
      <c r="C9" s="171" t="s">
        <v>15</v>
      </c>
      <c r="D9" s="171"/>
      <c r="E9" s="137"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7"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46934</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6" t="s">
        <v>17</v>
      </c>
      <c r="I22" s="136" t="s">
        <v>18</v>
      </c>
      <c r="J22" s="136" t="s">
        <v>19</v>
      </c>
      <c r="K22" s="136" t="s">
        <v>20</v>
      </c>
      <c r="L22" s="136" t="s">
        <v>21</v>
      </c>
      <c r="M22" s="136" t="s">
        <v>22</v>
      </c>
      <c r="N22" s="136" t="s">
        <v>24</v>
      </c>
      <c r="O22" s="136" t="s">
        <v>23</v>
      </c>
      <c r="P22" s="136" t="s">
        <v>25</v>
      </c>
      <c r="Q22" s="160"/>
      <c r="R22" s="136"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b4vNm4A0iHqxx3Y0h5kok4Tdp01PPeZN16iMN3hUHzBPPMAZYQaG/3ITW1dkoOgKRN17/GwLYKyv+EndwzVPFg==" saltValue="YCIAqZZstUMnIHTojMFYqw==" spinCount="100000" sheet="1" formatCells="0" formatRows="0" selectLockedCells="1"/>
  <mergeCells count="41">
    <mergeCell ref="D42:E42"/>
    <mergeCell ref="H42:P42"/>
    <mergeCell ref="D43:E43"/>
    <mergeCell ref="H43:P43"/>
    <mergeCell ref="D39:E39"/>
    <mergeCell ref="H39:P39"/>
    <mergeCell ref="D40:E40"/>
    <mergeCell ref="H40:P40"/>
    <mergeCell ref="D41:E41"/>
    <mergeCell ref="H41:P41"/>
    <mergeCell ref="D33:E33"/>
    <mergeCell ref="H33:P33"/>
    <mergeCell ref="D34:E34"/>
    <mergeCell ref="H34:P34"/>
    <mergeCell ref="C38:E38"/>
    <mergeCell ref="H38:P38"/>
    <mergeCell ref="H32:P32"/>
    <mergeCell ref="C13:D13"/>
    <mergeCell ref="C15:E15"/>
    <mergeCell ref="C16:D16"/>
    <mergeCell ref="C17:D17"/>
    <mergeCell ref="C18:D18"/>
    <mergeCell ref="D26:E26"/>
    <mergeCell ref="D27:E27"/>
    <mergeCell ref="D28:E28"/>
    <mergeCell ref="C32:E32"/>
    <mergeCell ref="Q21:Q29"/>
    <mergeCell ref="C22:E22"/>
    <mergeCell ref="D23:E23"/>
    <mergeCell ref="D24:E24"/>
    <mergeCell ref="D25:E25"/>
    <mergeCell ref="C3:E3"/>
    <mergeCell ref="C5:E5"/>
    <mergeCell ref="C6:D6"/>
    <mergeCell ref="I6:O13"/>
    <mergeCell ref="C7:D7"/>
    <mergeCell ref="C8:D8"/>
    <mergeCell ref="C9:D9"/>
    <mergeCell ref="C10:D10"/>
    <mergeCell ref="C11:D11"/>
    <mergeCell ref="C12:D12"/>
  </mergeCells>
  <conditionalFormatting sqref="D23:D28">
    <cfRule type="expression" dxfId="35" priority="7" stopIfTrue="1">
      <formula>LEFT(D23,7)="Bereich"</formula>
    </cfRule>
    <cfRule type="expression" dxfId="34" priority="8" stopIfTrue="1">
      <formula>LEFT(D23,5)="davon"</formula>
    </cfRule>
  </conditionalFormatting>
  <conditionalFormatting sqref="D34">
    <cfRule type="expression" dxfId="33" priority="5" stopIfTrue="1">
      <formula>LEFT(D34,7)="Bereich"</formula>
    </cfRule>
    <cfRule type="expression" dxfId="32" priority="6" stopIfTrue="1">
      <formula>LEFT(D34,5)="davon"</formula>
    </cfRule>
  </conditionalFormatting>
  <conditionalFormatting sqref="D33">
    <cfRule type="expression" dxfId="31" priority="3" stopIfTrue="1">
      <formula>LEFT(D33,7)="Bereich"</formula>
    </cfRule>
    <cfRule type="expression" dxfId="30" priority="4" stopIfTrue="1">
      <formula>LEFT(D33,5)="davon"</formula>
    </cfRule>
  </conditionalFormatting>
  <conditionalFormatting sqref="D39:D43">
    <cfRule type="expression" dxfId="29" priority="1" stopIfTrue="1">
      <formula>LEFT(D39,7)="Bereich"</formula>
    </cfRule>
    <cfRule type="expression" dxfId="28"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E57D0FC2-B80C-4DFC-9EAD-FD1226D3BF1E}">
      <formula1>#REF!</formula1>
    </dataValidation>
  </dataValidations>
  <pageMargins left="0.25" right="0.25" top="0.75" bottom="0.75" header="0.3" footer="0.3"/>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9AF44-9D3B-4275-BB02-AACCC39FA46B}">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4414062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4414062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4414062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4414062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4414062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4414062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4414062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4414062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4414062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4414062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4414062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4414062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4414062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4414062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4414062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4414062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4414062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4414062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4414062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4414062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4414062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4414062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4414062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4414062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4414062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4414062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4414062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4414062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4414062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4414062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4414062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4414062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4414062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4414062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4414062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4414062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4414062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4414062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4414062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4414062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4414062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4414062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4414062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4414062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4414062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4414062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4414062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4414062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4414062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4414062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4414062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4414062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4414062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4414062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4414062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4414062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4414062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4414062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4414062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4414062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4414062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4414062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4414062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4414062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7"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7" t="str">
        <f>IF(Overview!$E$7="","",Overview!$E$7)</f>
        <v/>
      </c>
      <c r="F7" s="112"/>
      <c r="H7" s="116"/>
      <c r="I7" s="158"/>
      <c r="J7" s="158"/>
      <c r="K7" s="158"/>
      <c r="L7" s="158"/>
      <c r="M7" s="158"/>
      <c r="N7" s="158"/>
      <c r="O7" s="158"/>
      <c r="P7" s="117"/>
      <c r="Q7" s="101"/>
      <c r="R7" s="101"/>
    </row>
    <row r="8" spans="2:22" ht="18.75" customHeight="1" x14ac:dyDescent="0.25">
      <c r="B8" s="107"/>
      <c r="C8" s="171" t="s">
        <v>10</v>
      </c>
      <c r="D8" s="171"/>
      <c r="E8" s="137" t="str">
        <f>IF(Overview!$E$8="","",Overview!$E$8)</f>
        <v/>
      </c>
      <c r="F8" s="112"/>
      <c r="H8" s="116"/>
      <c r="I8" s="158"/>
      <c r="J8" s="158"/>
      <c r="K8" s="158"/>
      <c r="L8" s="158"/>
      <c r="M8" s="158"/>
      <c r="N8" s="158"/>
      <c r="O8" s="158"/>
      <c r="P8" s="117"/>
      <c r="Q8" s="101"/>
      <c r="R8" s="101"/>
    </row>
    <row r="9" spans="2:22" ht="18.75" customHeight="1" x14ac:dyDescent="0.25">
      <c r="B9" s="107"/>
      <c r="C9" s="171" t="s">
        <v>15</v>
      </c>
      <c r="D9" s="171"/>
      <c r="E9" s="137"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7"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47118</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6" t="s">
        <v>17</v>
      </c>
      <c r="I22" s="136" t="s">
        <v>18</v>
      </c>
      <c r="J22" s="136" t="s">
        <v>19</v>
      </c>
      <c r="K22" s="136" t="s">
        <v>20</v>
      </c>
      <c r="L22" s="136" t="s">
        <v>21</v>
      </c>
      <c r="M22" s="136" t="s">
        <v>22</v>
      </c>
      <c r="N22" s="136" t="s">
        <v>24</v>
      </c>
      <c r="O22" s="136" t="s">
        <v>23</v>
      </c>
      <c r="P22" s="136" t="s">
        <v>25</v>
      </c>
      <c r="Q22" s="160"/>
      <c r="R22" s="136"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eHMEMrmgtKV9nBaWjITjzVc91xkE5ZIUw/ZkZPaIsUr4YZ3cwwI/YausJxjsZGJholpAGj7ZCSR3Zeh5kVZoXA==" saltValue="FLrqmKNR0tw+VCzIkGCqDg==" spinCount="100000" sheet="1" formatCells="0" formatRows="0" selectLockedCells="1"/>
  <mergeCells count="41">
    <mergeCell ref="D42:E42"/>
    <mergeCell ref="H42:P42"/>
    <mergeCell ref="D43:E43"/>
    <mergeCell ref="H43:P43"/>
    <mergeCell ref="D39:E39"/>
    <mergeCell ref="H39:P39"/>
    <mergeCell ref="D40:E40"/>
    <mergeCell ref="H40:P40"/>
    <mergeCell ref="D41:E41"/>
    <mergeCell ref="H41:P41"/>
    <mergeCell ref="D33:E33"/>
    <mergeCell ref="H33:P33"/>
    <mergeCell ref="D34:E34"/>
    <mergeCell ref="H34:P34"/>
    <mergeCell ref="C38:E38"/>
    <mergeCell ref="H38:P38"/>
    <mergeCell ref="H32:P32"/>
    <mergeCell ref="C13:D13"/>
    <mergeCell ref="C15:E15"/>
    <mergeCell ref="C16:D16"/>
    <mergeCell ref="C17:D17"/>
    <mergeCell ref="C18:D18"/>
    <mergeCell ref="D26:E26"/>
    <mergeCell ref="D27:E27"/>
    <mergeCell ref="D28:E28"/>
    <mergeCell ref="C32:E32"/>
    <mergeCell ref="Q21:Q29"/>
    <mergeCell ref="C22:E22"/>
    <mergeCell ref="D23:E23"/>
    <mergeCell ref="D24:E24"/>
    <mergeCell ref="D25:E25"/>
    <mergeCell ref="C3:E3"/>
    <mergeCell ref="C5:E5"/>
    <mergeCell ref="C6:D6"/>
    <mergeCell ref="I6:O13"/>
    <mergeCell ref="C7:D7"/>
    <mergeCell ref="C8:D8"/>
    <mergeCell ref="C9:D9"/>
    <mergeCell ref="C10:D10"/>
    <mergeCell ref="C11:D11"/>
    <mergeCell ref="C12:D12"/>
  </mergeCells>
  <conditionalFormatting sqref="D23:D28">
    <cfRule type="expression" dxfId="27" priority="7" stopIfTrue="1">
      <formula>LEFT(D23,7)="Bereich"</formula>
    </cfRule>
    <cfRule type="expression" dxfId="26" priority="8" stopIfTrue="1">
      <formula>LEFT(D23,5)="davon"</formula>
    </cfRule>
  </conditionalFormatting>
  <conditionalFormatting sqref="D34">
    <cfRule type="expression" dxfId="25" priority="5" stopIfTrue="1">
      <formula>LEFT(D34,7)="Bereich"</formula>
    </cfRule>
    <cfRule type="expression" dxfId="24" priority="6" stopIfTrue="1">
      <formula>LEFT(D34,5)="davon"</formula>
    </cfRule>
  </conditionalFormatting>
  <conditionalFormatting sqref="D33">
    <cfRule type="expression" dxfId="23" priority="3" stopIfTrue="1">
      <formula>LEFT(D33,7)="Bereich"</formula>
    </cfRule>
    <cfRule type="expression" dxfId="22" priority="4" stopIfTrue="1">
      <formula>LEFT(D33,5)="davon"</formula>
    </cfRule>
  </conditionalFormatting>
  <conditionalFormatting sqref="D39:D43">
    <cfRule type="expression" dxfId="21" priority="1" stopIfTrue="1">
      <formula>LEFT(D39,7)="Bereich"</formula>
    </cfRule>
    <cfRule type="expression" dxfId="20"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3404C022-E321-4DD3-BA02-F918E2C70EFF}">
      <formula1>#REF!</formula1>
    </dataValidation>
  </dataValidations>
  <pageMargins left="0.25" right="0.25" top="0.75" bottom="0.75" header="0.3" footer="0.3"/>
  <pageSetup paperSize="9"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DC6D1-9472-4567-A6BD-1B789A6CDB4A}">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4414062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4414062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4414062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4414062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4414062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4414062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4414062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4414062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4414062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4414062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4414062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4414062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4414062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4414062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4414062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4414062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4414062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4414062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4414062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4414062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4414062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4414062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4414062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4414062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4414062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4414062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4414062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4414062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4414062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4414062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4414062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4414062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4414062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4414062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4414062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4414062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4414062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4414062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4414062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4414062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4414062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4414062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4414062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4414062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4414062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4414062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4414062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4414062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4414062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4414062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4414062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4414062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4414062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4414062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4414062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4414062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4414062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4414062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4414062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4414062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4414062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4414062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4414062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4414062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7"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7" t="str">
        <f>IF(Overview!$E$7="","",Overview!$E$7)</f>
        <v/>
      </c>
      <c r="F7" s="112"/>
      <c r="H7" s="116"/>
      <c r="I7" s="158"/>
      <c r="J7" s="158"/>
      <c r="K7" s="158"/>
      <c r="L7" s="158"/>
      <c r="M7" s="158"/>
      <c r="N7" s="158"/>
      <c r="O7" s="158"/>
      <c r="P7" s="117"/>
      <c r="Q7" s="101"/>
      <c r="R7" s="101"/>
    </row>
    <row r="8" spans="2:22" ht="18.75" customHeight="1" x14ac:dyDescent="0.25">
      <c r="B8" s="107"/>
      <c r="C8" s="171" t="s">
        <v>10</v>
      </c>
      <c r="D8" s="171"/>
      <c r="E8" s="137" t="str">
        <f>IF(Overview!$E$8="","",Overview!$E$8)</f>
        <v/>
      </c>
      <c r="F8" s="112"/>
      <c r="H8" s="116"/>
      <c r="I8" s="158"/>
      <c r="J8" s="158"/>
      <c r="K8" s="158"/>
      <c r="L8" s="158"/>
      <c r="M8" s="158"/>
      <c r="N8" s="158"/>
      <c r="O8" s="158"/>
      <c r="P8" s="117"/>
      <c r="Q8" s="101"/>
      <c r="R8" s="101"/>
    </row>
    <row r="9" spans="2:22" ht="18.75" customHeight="1" x14ac:dyDescent="0.25">
      <c r="B9" s="107"/>
      <c r="C9" s="171" t="s">
        <v>15</v>
      </c>
      <c r="D9" s="171"/>
      <c r="E9" s="137"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7"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47299</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6" t="s">
        <v>17</v>
      </c>
      <c r="I22" s="136" t="s">
        <v>18</v>
      </c>
      <c r="J22" s="136" t="s">
        <v>19</v>
      </c>
      <c r="K22" s="136" t="s">
        <v>20</v>
      </c>
      <c r="L22" s="136" t="s">
        <v>21</v>
      </c>
      <c r="M22" s="136" t="s">
        <v>22</v>
      </c>
      <c r="N22" s="136" t="s">
        <v>24</v>
      </c>
      <c r="O22" s="136" t="s">
        <v>23</v>
      </c>
      <c r="P22" s="136" t="s">
        <v>25</v>
      </c>
      <c r="Q22" s="160"/>
      <c r="R22" s="136"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Jv4PhAt/AUiYYlx8CWcbAfGMYZ/pnKOEjYH9fjies+uIyxD6mswqsGisGL/kWSmtcyJVVmpPmKwYfPNaQJT4CA==" saltValue="UowskeWRaBDFNkwUV7flvg==" spinCount="100000" sheet="1" formatCells="0" formatRows="0" selectLockedCells="1"/>
  <mergeCells count="41">
    <mergeCell ref="D42:E42"/>
    <mergeCell ref="H42:P42"/>
    <mergeCell ref="D43:E43"/>
    <mergeCell ref="H43:P43"/>
    <mergeCell ref="D39:E39"/>
    <mergeCell ref="H39:P39"/>
    <mergeCell ref="D40:E40"/>
    <mergeCell ref="H40:P40"/>
    <mergeCell ref="D41:E41"/>
    <mergeCell ref="H41:P41"/>
    <mergeCell ref="D33:E33"/>
    <mergeCell ref="H33:P33"/>
    <mergeCell ref="D34:E34"/>
    <mergeCell ref="H34:P34"/>
    <mergeCell ref="C38:E38"/>
    <mergeCell ref="H38:P38"/>
    <mergeCell ref="H32:P32"/>
    <mergeCell ref="C13:D13"/>
    <mergeCell ref="C15:E15"/>
    <mergeCell ref="C16:D16"/>
    <mergeCell ref="C17:D17"/>
    <mergeCell ref="C18:D18"/>
    <mergeCell ref="D26:E26"/>
    <mergeCell ref="D27:E27"/>
    <mergeCell ref="D28:E28"/>
    <mergeCell ref="C32:E32"/>
    <mergeCell ref="Q21:Q29"/>
    <mergeCell ref="C22:E22"/>
    <mergeCell ref="D23:E23"/>
    <mergeCell ref="D24:E24"/>
    <mergeCell ref="D25:E25"/>
    <mergeCell ref="C3:E3"/>
    <mergeCell ref="C5:E5"/>
    <mergeCell ref="C6:D6"/>
    <mergeCell ref="I6:O13"/>
    <mergeCell ref="C7:D7"/>
    <mergeCell ref="C8:D8"/>
    <mergeCell ref="C9:D9"/>
    <mergeCell ref="C10:D10"/>
    <mergeCell ref="C11:D11"/>
    <mergeCell ref="C12:D12"/>
  </mergeCells>
  <conditionalFormatting sqref="D23:D28">
    <cfRule type="expression" dxfId="19" priority="7" stopIfTrue="1">
      <formula>LEFT(D23,7)="Bereich"</formula>
    </cfRule>
    <cfRule type="expression" dxfId="18" priority="8" stopIfTrue="1">
      <formula>LEFT(D23,5)="davon"</formula>
    </cfRule>
  </conditionalFormatting>
  <conditionalFormatting sqref="D34">
    <cfRule type="expression" dxfId="17" priority="5" stopIfTrue="1">
      <formula>LEFT(D34,7)="Bereich"</formula>
    </cfRule>
    <cfRule type="expression" dxfId="16" priority="6" stopIfTrue="1">
      <formula>LEFT(D34,5)="davon"</formula>
    </cfRule>
  </conditionalFormatting>
  <conditionalFormatting sqref="D33">
    <cfRule type="expression" dxfId="15" priority="3" stopIfTrue="1">
      <formula>LEFT(D33,7)="Bereich"</formula>
    </cfRule>
    <cfRule type="expression" dxfId="14" priority="4" stopIfTrue="1">
      <formula>LEFT(D33,5)="davon"</formula>
    </cfRule>
  </conditionalFormatting>
  <conditionalFormatting sqref="D39:D43">
    <cfRule type="expression" dxfId="13" priority="1" stopIfTrue="1">
      <formula>LEFT(D39,7)="Bereich"</formula>
    </cfRule>
    <cfRule type="expression" dxfId="12"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FDA9722F-FE6D-4C27-B0C1-854115439819}">
      <formula1>#REF!</formula1>
    </dataValidation>
  </dataValidations>
  <pageMargins left="0.25" right="0.25" top="0.75" bottom="0.75" header="0.3" footer="0.3"/>
  <pageSetup paperSize="9"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E831-FD9D-4DF7-9AE4-9FA1A3EA6A4F}">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4414062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4414062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4414062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4414062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4414062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4414062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4414062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4414062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4414062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4414062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4414062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4414062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4414062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4414062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4414062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4414062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4414062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4414062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4414062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4414062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4414062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4414062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4414062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4414062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4414062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4414062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4414062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4414062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4414062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4414062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4414062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4414062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4414062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4414062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4414062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4414062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4414062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4414062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4414062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4414062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4414062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4414062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4414062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4414062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4414062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4414062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4414062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4414062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4414062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4414062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4414062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4414062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4414062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4414062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4414062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4414062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4414062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4414062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4414062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4414062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4414062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4414062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4414062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4414062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7"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7" t="str">
        <f>IF(Overview!$E$7="","",Overview!$E$7)</f>
        <v/>
      </c>
      <c r="F7" s="112"/>
      <c r="H7" s="116"/>
      <c r="I7" s="158"/>
      <c r="J7" s="158"/>
      <c r="K7" s="158"/>
      <c r="L7" s="158"/>
      <c r="M7" s="158"/>
      <c r="N7" s="158"/>
      <c r="O7" s="158"/>
      <c r="P7" s="117"/>
      <c r="Q7" s="101"/>
      <c r="R7" s="101"/>
    </row>
    <row r="8" spans="2:22" ht="18.75" customHeight="1" x14ac:dyDescent="0.25">
      <c r="B8" s="107"/>
      <c r="C8" s="171" t="s">
        <v>10</v>
      </c>
      <c r="D8" s="171"/>
      <c r="E8" s="137" t="str">
        <f>IF(Overview!$E$8="","",Overview!$E$8)</f>
        <v/>
      </c>
      <c r="F8" s="112"/>
      <c r="H8" s="116"/>
      <c r="I8" s="158"/>
      <c r="J8" s="158"/>
      <c r="K8" s="158"/>
      <c r="L8" s="158"/>
      <c r="M8" s="158"/>
      <c r="N8" s="158"/>
      <c r="O8" s="158"/>
      <c r="P8" s="117"/>
      <c r="Q8" s="101"/>
      <c r="R8" s="101"/>
    </row>
    <row r="9" spans="2:22" ht="18.75" customHeight="1" x14ac:dyDescent="0.25">
      <c r="B9" s="107"/>
      <c r="C9" s="171" t="s">
        <v>15</v>
      </c>
      <c r="D9" s="171"/>
      <c r="E9" s="137"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7"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47483</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6" t="s">
        <v>17</v>
      </c>
      <c r="I22" s="136" t="s">
        <v>18</v>
      </c>
      <c r="J22" s="136" t="s">
        <v>19</v>
      </c>
      <c r="K22" s="136" t="s">
        <v>20</v>
      </c>
      <c r="L22" s="136" t="s">
        <v>21</v>
      </c>
      <c r="M22" s="136" t="s">
        <v>22</v>
      </c>
      <c r="N22" s="136" t="s">
        <v>24</v>
      </c>
      <c r="O22" s="136" t="s">
        <v>23</v>
      </c>
      <c r="P22" s="136" t="s">
        <v>25</v>
      </c>
      <c r="Q22" s="160"/>
      <c r="R22" s="136"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0VSHGQun7+4053hIEJhpcJW3SXltpVD2lQJcHQY/f9or9D9NFxns4U1jRvyErSg+5qeuuKCU9Z9WLU2dOa7UPQ==" saltValue="h416zA0wyCofji+EkxAzOQ==" spinCount="100000" sheet="1" formatCells="0" formatRows="0" selectLockedCells="1"/>
  <mergeCells count="41">
    <mergeCell ref="D42:E42"/>
    <mergeCell ref="H42:P42"/>
    <mergeCell ref="D43:E43"/>
    <mergeCell ref="H43:P43"/>
    <mergeCell ref="D39:E39"/>
    <mergeCell ref="H39:P39"/>
    <mergeCell ref="D40:E40"/>
    <mergeCell ref="H40:P40"/>
    <mergeCell ref="D41:E41"/>
    <mergeCell ref="H41:P41"/>
    <mergeCell ref="D33:E33"/>
    <mergeCell ref="H33:P33"/>
    <mergeCell ref="D34:E34"/>
    <mergeCell ref="H34:P34"/>
    <mergeCell ref="C38:E38"/>
    <mergeCell ref="H38:P38"/>
    <mergeCell ref="H32:P32"/>
    <mergeCell ref="C13:D13"/>
    <mergeCell ref="C15:E15"/>
    <mergeCell ref="C16:D16"/>
    <mergeCell ref="C17:D17"/>
    <mergeCell ref="C18:D18"/>
    <mergeCell ref="D26:E26"/>
    <mergeCell ref="D27:E27"/>
    <mergeCell ref="D28:E28"/>
    <mergeCell ref="C32:E32"/>
    <mergeCell ref="Q21:Q29"/>
    <mergeCell ref="C22:E22"/>
    <mergeCell ref="D23:E23"/>
    <mergeCell ref="D24:E24"/>
    <mergeCell ref="D25:E25"/>
    <mergeCell ref="C3:E3"/>
    <mergeCell ref="C5:E5"/>
    <mergeCell ref="C6:D6"/>
    <mergeCell ref="I6:O13"/>
    <mergeCell ref="C7:D7"/>
    <mergeCell ref="C8:D8"/>
    <mergeCell ref="C9:D9"/>
    <mergeCell ref="C10:D10"/>
    <mergeCell ref="C11:D11"/>
    <mergeCell ref="C12:D12"/>
  </mergeCells>
  <conditionalFormatting sqref="D23:D28">
    <cfRule type="expression" dxfId="11" priority="7" stopIfTrue="1">
      <formula>LEFT(D23,7)="Bereich"</formula>
    </cfRule>
    <cfRule type="expression" dxfId="10" priority="8" stopIfTrue="1">
      <formula>LEFT(D23,5)="davon"</formula>
    </cfRule>
  </conditionalFormatting>
  <conditionalFormatting sqref="D34">
    <cfRule type="expression" dxfId="9" priority="5" stopIfTrue="1">
      <formula>LEFT(D34,7)="Bereich"</formula>
    </cfRule>
    <cfRule type="expression" dxfId="8" priority="6" stopIfTrue="1">
      <formula>LEFT(D34,5)="davon"</formula>
    </cfRule>
  </conditionalFormatting>
  <conditionalFormatting sqref="D33">
    <cfRule type="expression" dxfId="7" priority="3" stopIfTrue="1">
      <formula>LEFT(D33,7)="Bereich"</formula>
    </cfRule>
    <cfRule type="expression" dxfId="6" priority="4" stopIfTrue="1">
      <formula>LEFT(D33,5)="davon"</formula>
    </cfRule>
  </conditionalFormatting>
  <conditionalFormatting sqref="D39:D43">
    <cfRule type="expression" dxfId="5" priority="1" stopIfTrue="1">
      <formula>LEFT(D39,7)="Bereich"</formula>
    </cfRule>
    <cfRule type="expression" dxfId="4"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2F83D584-325B-4CC9-A0A5-E9BC33BDBDC6}">
      <formula1>#REF!</formula1>
    </dataValidation>
  </dataValidations>
  <pageMargins left="0.25" right="0.25" top="0.75" bottom="0.75" header="0.3" footer="0.3"/>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7C653-4FA0-4B84-9035-EB117AE8FC03}">
  <dimension ref="B2:AJ100"/>
  <sheetViews>
    <sheetView showGridLines="0" zoomScaleNormal="100" workbookViewId="0">
      <selection activeCell="G61" sqref="G61"/>
    </sheetView>
  </sheetViews>
  <sheetFormatPr baseColWidth="10" defaultColWidth="11.44140625" defaultRowHeight="13.8" x14ac:dyDescent="0.25"/>
  <cols>
    <col min="1" max="1" width="2.5546875" style="50" customWidth="1"/>
    <col min="2" max="2" width="3.6640625" style="1" customWidth="1"/>
    <col min="3" max="3" width="11.44140625" style="1" customWidth="1"/>
    <col min="4" max="4" width="48.33203125" style="1" customWidth="1"/>
    <col min="5" max="5" width="15.6640625" style="1" customWidth="1"/>
    <col min="6" max="6" width="1.6640625" style="2" customWidth="1"/>
    <col min="7" max="7" width="15.88671875" style="2" customWidth="1"/>
    <col min="8" max="8" width="1.6640625" style="2" customWidth="1"/>
    <col min="9" max="9" width="17.6640625" style="1" customWidth="1"/>
    <col min="10" max="10" width="1.6640625" style="2" customWidth="1"/>
    <col min="11" max="11" width="17.6640625" style="1" customWidth="1"/>
    <col min="12" max="12" width="1.6640625" style="2" customWidth="1"/>
    <col min="13" max="13" width="17.6640625" style="1" customWidth="1"/>
    <col min="14" max="14" width="1.6640625" style="2" customWidth="1"/>
    <col min="15" max="15" width="17.6640625" style="2" customWidth="1"/>
    <col min="16" max="16" width="1.6640625" style="2" customWidth="1"/>
    <col min="17" max="17" width="17.6640625" style="1" customWidth="1"/>
    <col min="18" max="18" width="1.6640625" style="2" customWidth="1"/>
    <col min="19" max="19" width="17.6640625" style="1" customWidth="1"/>
    <col min="20" max="20" width="1.6640625" style="2" customWidth="1"/>
    <col min="21" max="21" width="17.6640625" style="1" customWidth="1"/>
    <col min="22" max="22" width="1.6640625" style="2" customWidth="1"/>
    <col min="23" max="23" width="17.6640625" style="2" customWidth="1"/>
    <col min="24" max="24" width="1.6640625" style="2" customWidth="1"/>
    <col min="25" max="25" width="17.6640625" style="1" customWidth="1"/>
    <col min="26" max="26" width="1.6640625" style="2" customWidth="1"/>
    <col min="27" max="27" width="17.6640625" style="1" customWidth="1"/>
    <col min="28" max="28" width="1.6640625" style="2" customWidth="1"/>
    <col min="29" max="29" width="17.6640625" style="1" customWidth="1"/>
    <col min="30" max="30" width="1.6640625" style="2" customWidth="1"/>
    <col min="31" max="31" width="17.6640625" style="2" customWidth="1"/>
    <col min="32" max="32" width="1.6640625" style="2" customWidth="1"/>
    <col min="33" max="33" width="17.6640625" style="1" customWidth="1"/>
    <col min="34" max="34" width="1.6640625" style="2" customWidth="1"/>
    <col min="35" max="35" width="17.6640625" style="1" customWidth="1"/>
    <col min="36" max="36" width="3.88671875" style="2" customWidth="1"/>
    <col min="37" max="16384" width="11.44140625" style="50"/>
  </cols>
  <sheetData>
    <row r="2" spans="2:36" x14ac:dyDescent="0.25">
      <c r="B2" s="3"/>
      <c r="C2" s="4"/>
      <c r="D2" s="4"/>
      <c r="E2" s="4"/>
      <c r="F2" s="5"/>
      <c r="G2" s="5"/>
      <c r="H2" s="5"/>
      <c r="I2" s="4"/>
      <c r="J2" s="5"/>
      <c r="K2" s="4"/>
      <c r="L2" s="5"/>
      <c r="M2" s="4"/>
      <c r="N2" s="5"/>
      <c r="O2" s="5"/>
      <c r="P2" s="5"/>
      <c r="Q2" s="4"/>
      <c r="R2" s="5"/>
      <c r="S2" s="4"/>
      <c r="T2" s="5"/>
      <c r="U2" s="4"/>
      <c r="V2" s="5"/>
      <c r="W2" s="5"/>
      <c r="X2" s="5"/>
      <c r="Y2" s="4"/>
      <c r="Z2" s="5"/>
      <c r="AA2" s="4"/>
      <c r="AB2" s="5"/>
      <c r="AC2" s="4"/>
      <c r="AD2" s="5"/>
      <c r="AE2" s="5"/>
      <c r="AF2" s="5"/>
      <c r="AG2" s="4"/>
      <c r="AH2" s="5"/>
      <c r="AI2" s="4"/>
      <c r="AJ2" s="13"/>
    </row>
    <row r="3" spans="2:36" ht="47.4" customHeight="1" x14ac:dyDescent="0.25">
      <c r="B3" s="7"/>
      <c r="C3" s="177" t="s">
        <v>39</v>
      </c>
      <c r="D3" s="177"/>
      <c r="E3" s="177"/>
      <c r="F3" s="177"/>
      <c r="G3" s="177"/>
      <c r="H3" s="89"/>
      <c r="I3" s="89"/>
      <c r="J3" s="89"/>
      <c r="K3" s="89"/>
      <c r="L3" s="89"/>
      <c r="M3" s="89"/>
      <c r="N3" s="89"/>
      <c r="O3" s="89"/>
      <c r="P3" s="89"/>
      <c r="Q3" s="89"/>
      <c r="R3" s="89"/>
      <c r="S3" s="90"/>
      <c r="T3" s="90"/>
      <c r="U3" s="90"/>
      <c r="V3" s="90"/>
      <c r="W3" s="90"/>
      <c r="X3" s="89"/>
      <c r="Y3" s="89"/>
      <c r="Z3" s="89"/>
      <c r="AA3" s="89"/>
      <c r="AB3" s="89"/>
      <c r="AC3" s="89"/>
      <c r="AD3" s="89"/>
      <c r="AE3" s="89"/>
      <c r="AF3" s="89"/>
      <c r="AG3" s="89"/>
      <c r="AH3" s="89"/>
      <c r="AI3" s="90"/>
      <c r="AJ3" s="96"/>
    </row>
    <row r="4" spans="2:36" x14ac:dyDescent="0.25">
      <c r="B4" s="7"/>
      <c r="C4" s="89"/>
      <c r="D4" s="89"/>
      <c r="E4" s="89"/>
      <c r="F4" s="91"/>
      <c r="G4" s="91"/>
      <c r="H4" s="91"/>
      <c r="I4" s="89"/>
      <c r="J4" s="91"/>
      <c r="K4" s="89"/>
      <c r="L4" s="91"/>
      <c r="M4" s="89"/>
      <c r="N4" s="91"/>
      <c r="O4" s="91"/>
      <c r="P4" s="91"/>
      <c r="Q4" s="89"/>
      <c r="R4" s="91"/>
      <c r="S4" s="89"/>
      <c r="T4" s="91"/>
      <c r="U4" s="89"/>
      <c r="V4" s="91"/>
      <c r="W4" s="91"/>
      <c r="X4" s="91"/>
      <c r="Y4" s="89"/>
      <c r="Z4" s="91"/>
      <c r="AA4" s="89"/>
      <c r="AB4" s="91"/>
      <c r="AC4" s="89"/>
      <c r="AD4" s="91"/>
      <c r="AE4" s="91"/>
      <c r="AF4" s="91"/>
      <c r="AG4" s="89"/>
      <c r="AH4" s="91"/>
      <c r="AI4" s="89"/>
      <c r="AJ4" s="79"/>
    </row>
    <row r="5" spans="2:36" ht="24.75" customHeight="1" x14ac:dyDescent="0.25">
      <c r="B5" s="7"/>
      <c r="C5" s="156" t="s">
        <v>0</v>
      </c>
      <c r="D5" s="176"/>
      <c r="E5" s="176"/>
      <c r="F5" s="176"/>
      <c r="G5" s="157"/>
      <c r="H5" s="92"/>
      <c r="I5" s="92"/>
      <c r="J5" s="92"/>
      <c r="K5" s="92"/>
      <c r="L5" s="92"/>
      <c r="M5" s="92"/>
      <c r="N5" s="92"/>
      <c r="O5" s="92"/>
      <c r="P5" s="92"/>
      <c r="Q5" s="92"/>
      <c r="R5" s="89"/>
      <c r="S5" s="90"/>
      <c r="T5" s="90"/>
      <c r="U5" s="90"/>
      <c r="V5" s="90"/>
      <c r="W5" s="90"/>
      <c r="X5" s="92"/>
      <c r="Y5" s="92"/>
      <c r="Z5" s="92"/>
      <c r="AA5" s="92"/>
      <c r="AB5" s="92"/>
      <c r="AC5" s="92"/>
      <c r="AD5" s="92"/>
      <c r="AE5" s="92"/>
      <c r="AF5" s="92"/>
      <c r="AG5" s="92"/>
      <c r="AH5" s="89"/>
      <c r="AI5" s="90"/>
      <c r="AJ5" s="96"/>
    </row>
    <row r="6" spans="2:36" ht="17.25" customHeight="1" x14ac:dyDescent="0.25">
      <c r="B6" s="7"/>
      <c r="C6" s="154" t="s">
        <v>8</v>
      </c>
      <c r="D6" s="154"/>
      <c r="E6" s="152" t="str">
        <f>IF(Overview!E6="","",Overview!E6)</f>
        <v/>
      </c>
      <c r="F6" s="152"/>
      <c r="G6" s="152"/>
      <c r="H6" s="89"/>
      <c r="I6" s="89"/>
      <c r="J6" s="89"/>
      <c r="K6" s="89"/>
      <c r="L6" s="89"/>
      <c r="M6" s="89"/>
      <c r="N6" s="89"/>
      <c r="O6" s="89"/>
      <c r="P6" s="89"/>
      <c r="Q6" s="89"/>
      <c r="R6" s="89"/>
      <c r="S6" s="90"/>
      <c r="T6" s="90"/>
      <c r="U6" s="90"/>
      <c r="V6" s="90"/>
      <c r="W6" s="90"/>
      <c r="X6" s="89"/>
      <c r="Y6" s="89"/>
      <c r="Z6" s="89"/>
      <c r="AA6" s="89"/>
      <c r="AB6" s="89"/>
      <c r="AC6" s="89"/>
      <c r="AD6" s="89"/>
      <c r="AE6" s="89"/>
      <c r="AF6" s="89"/>
      <c r="AG6" s="89"/>
      <c r="AH6" s="89"/>
      <c r="AI6" s="90"/>
      <c r="AJ6" s="96"/>
    </row>
    <row r="7" spans="2:36" ht="17.25" customHeight="1" x14ac:dyDescent="0.25">
      <c r="B7" s="7"/>
      <c r="C7" s="154" t="s">
        <v>9</v>
      </c>
      <c r="D7" s="154"/>
      <c r="E7" s="152" t="str">
        <f>IF(Overview!E7="","",Overview!E7)</f>
        <v/>
      </c>
      <c r="F7" s="152"/>
      <c r="G7" s="152"/>
      <c r="H7" s="89"/>
      <c r="I7" s="89"/>
      <c r="J7" s="89"/>
      <c r="K7" s="89"/>
      <c r="L7" s="89"/>
      <c r="M7" s="89"/>
      <c r="N7" s="89"/>
      <c r="O7" s="89"/>
      <c r="P7" s="89"/>
      <c r="Q7" s="89"/>
      <c r="R7" s="89"/>
      <c r="S7" s="90"/>
      <c r="T7" s="90"/>
      <c r="U7" s="90"/>
      <c r="V7" s="90"/>
      <c r="W7" s="90"/>
      <c r="X7" s="89"/>
      <c r="Y7" s="89"/>
      <c r="Z7" s="89"/>
      <c r="AA7" s="89"/>
      <c r="AB7" s="89"/>
      <c r="AC7" s="89"/>
      <c r="AD7" s="89"/>
      <c r="AE7" s="89"/>
      <c r="AF7" s="89"/>
      <c r="AG7" s="89"/>
      <c r="AH7" s="89"/>
      <c r="AI7" s="90"/>
      <c r="AJ7" s="96"/>
    </row>
    <row r="8" spans="2:36" ht="17.25" customHeight="1" x14ac:dyDescent="0.25">
      <c r="B8" s="7"/>
      <c r="C8" s="154" t="s">
        <v>10</v>
      </c>
      <c r="D8" s="154"/>
      <c r="E8" s="152" t="str">
        <f>IF(Overview!E8="","",Overview!E8)</f>
        <v/>
      </c>
      <c r="F8" s="152"/>
      <c r="G8" s="152"/>
      <c r="H8" s="89"/>
      <c r="I8" s="89"/>
      <c r="J8" s="89"/>
      <c r="K8" s="89"/>
      <c r="L8" s="89"/>
      <c r="M8" s="89"/>
      <c r="N8" s="89"/>
      <c r="O8" s="89"/>
      <c r="P8" s="89"/>
      <c r="Q8" s="89"/>
      <c r="R8" s="89"/>
      <c r="S8" s="90"/>
      <c r="T8" s="90"/>
      <c r="U8" s="90"/>
      <c r="V8" s="90"/>
      <c r="W8" s="90"/>
      <c r="X8" s="89"/>
      <c r="Y8" s="89"/>
      <c r="Z8" s="89"/>
      <c r="AA8" s="89"/>
      <c r="AB8" s="89"/>
      <c r="AC8" s="89"/>
      <c r="AD8" s="89"/>
      <c r="AE8" s="89"/>
      <c r="AF8" s="89"/>
      <c r="AG8" s="89"/>
      <c r="AH8" s="89"/>
      <c r="AI8" s="90"/>
      <c r="AJ8" s="96"/>
    </row>
    <row r="9" spans="2:36" ht="17.25" customHeight="1" x14ac:dyDescent="0.25">
      <c r="B9" s="7"/>
      <c r="C9" s="154" t="s">
        <v>15</v>
      </c>
      <c r="D9" s="154"/>
      <c r="E9" s="152" t="str">
        <f>IF(Overview!E9="","",Overview!E9)</f>
        <v>Rückkehr</v>
      </c>
      <c r="F9" s="152"/>
      <c r="G9" s="152"/>
      <c r="H9" s="89"/>
      <c r="I9" s="89"/>
      <c r="J9" s="89"/>
      <c r="K9" s="89"/>
      <c r="L9" s="89"/>
      <c r="M9" s="89"/>
      <c r="N9" s="89"/>
      <c r="O9" s="89"/>
      <c r="P9" s="89"/>
      <c r="Q9" s="89"/>
      <c r="R9" s="89"/>
      <c r="S9" s="90"/>
      <c r="T9" s="90"/>
      <c r="U9" s="90"/>
      <c r="V9" s="90"/>
      <c r="W9" s="90"/>
      <c r="X9" s="89"/>
      <c r="Y9" s="89"/>
      <c r="Z9" s="89"/>
      <c r="AA9" s="89"/>
      <c r="AB9" s="89"/>
      <c r="AC9" s="89"/>
      <c r="AD9" s="89"/>
      <c r="AE9" s="89"/>
      <c r="AF9" s="89"/>
      <c r="AG9" s="89"/>
      <c r="AH9" s="89"/>
      <c r="AI9" s="90"/>
      <c r="AJ9" s="96"/>
    </row>
    <row r="10" spans="2:36" ht="30.75" customHeight="1" x14ac:dyDescent="0.25">
      <c r="B10" s="7"/>
      <c r="C10" s="154" t="s">
        <v>11</v>
      </c>
      <c r="D10" s="154"/>
      <c r="E10" s="152" t="str">
        <f>IF(Overview!E10="","",Overview!E10)</f>
        <v/>
      </c>
      <c r="F10" s="152"/>
      <c r="G10" s="152"/>
      <c r="H10" s="89"/>
      <c r="I10" s="89"/>
      <c r="J10" s="89"/>
      <c r="K10" s="89"/>
      <c r="L10" s="89"/>
      <c r="M10" s="89"/>
      <c r="N10" s="89"/>
      <c r="O10" s="89"/>
      <c r="P10" s="89"/>
      <c r="Q10" s="89"/>
      <c r="R10" s="89"/>
      <c r="S10" s="90"/>
      <c r="T10" s="90"/>
      <c r="U10" s="90"/>
      <c r="V10" s="90"/>
      <c r="W10" s="90"/>
      <c r="X10" s="89"/>
      <c r="Y10" s="89"/>
      <c r="Z10" s="89"/>
      <c r="AA10" s="89"/>
      <c r="AB10" s="89"/>
      <c r="AC10" s="89"/>
      <c r="AD10" s="89"/>
      <c r="AE10" s="89"/>
      <c r="AF10" s="89"/>
      <c r="AG10" s="89"/>
      <c r="AH10" s="89"/>
      <c r="AI10" s="90"/>
      <c r="AJ10" s="96"/>
    </row>
    <row r="11" spans="2:36" ht="17.25" customHeight="1" x14ac:dyDescent="0.25">
      <c r="B11" s="7"/>
      <c r="C11" s="154" t="s">
        <v>1</v>
      </c>
      <c r="D11" s="154"/>
      <c r="E11" s="178" t="str">
        <f>IF(Overview!E11="","",Overview!E11)</f>
        <v/>
      </c>
      <c r="F11" s="178"/>
      <c r="G11" s="178"/>
      <c r="H11" s="93"/>
      <c r="I11" s="93"/>
      <c r="J11" s="93"/>
      <c r="K11" s="93"/>
      <c r="L11" s="93"/>
      <c r="M11" s="93"/>
      <c r="N11" s="93"/>
      <c r="O11" s="93"/>
      <c r="P11" s="93"/>
      <c r="Q11" s="93"/>
      <c r="R11" s="89"/>
      <c r="S11" s="90"/>
      <c r="T11" s="90"/>
      <c r="U11" s="90"/>
      <c r="V11" s="90"/>
      <c r="W11" s="90"/>
      <c r="X11" s="93"/>
      <c r="Y11" s="93"/>
      <c r="Z11" s="93"/>
      <c r="AA11" s="93"/>
      <c r="AB11" s="93"/>
      <c r="AC11" s="93"/>
      <c r="AD11" s="93"/>
      <c r="AE11" s="93"/>
      <c r="AF11" s="93"/>
      <c r="AG11" s="93"/>
      <c r="AH11" s="89"/>
      <c r="AI11" s="90"/>
      <c r="AJ11" s="96"/>
    </row>
    <row r="12" spans="2:36" ht="17.25" customHeight="1" x14ac:dyDescent="0.25">
      <c r="B12" s="7"/>
      <c r="C12" s="154" t="s">
        <v>2</v>
      </c>
      <c r="D12" s="154"/>
      <c r="E12" s="178" t="str">
        <f>IF(Overview!E12="","",Overview!E12)</f>
        <v/>
      </c>
      <c r="F12" s="178"/>
      <c r="G12" s="178"/>
      <c r="H12" s="93"/>
      <c r="I12" s="93"/>
      <c r="J12" s="93"/>
      <c r="K12" s="93"/>
      <c r="L12" s="93"/>
      <c r="M12" s="93"/>
      <c r="N12" s="93"/>
      <c r="O12" s="93"/>
      <c r="P12" s="93"/>
      <c r="Q12" s="93"/>
      <c r="R12" s="89"/>
      <c r="S12" s="90"/>
      <c r="T12" s="90"/>
      <c r="U12" s="90"/>
      <c r="V12" s="90"/>
      <c r="W12" s="90"/>
      <c r="X12" s="93"/>
      <c r="Y12" s="93"/>
      <c r="Z12" s="93"/>
      <c r="AA12" s="93"/>
      <c r="AB12" s="93"/>
      <c r="AC12" s="93"/>
      <c r="AD12" s="93"/>
      <c r="AE12" s="93"/>
      <c r="AF12" s="93"/>
      <c r="AG12" s="93"/>
      <c r="AH12" s="89"/>
      <c r="AI12" s="90"/>
      <c r="AJ12" s="96"/>
    </row>
    <row r="13" spans="2:36" ht="17.25" customHeight="1" x14ac:dyDescent="0.25">
      <c r="B13" s="7"/>
      <c r="C13" s="154" t="s">
        <v>3</v>
      </c>
      <c r="D13" s="154"/>
      <c r="E13" s="151" t="str">
        <f>IF(Overview!E13="","",Overview!E13)</f>
        <v>befüllt sich automatisch</v>
      </c>
      <c r="F13" s="151"/>
      <c r="G13" s="151"/>
      <c r="H13" s="94"/>
      <c r="I13" s="94"/>
      <c r="J13" s="94"/>
      <c r="K13" s="94"/>
      <c r="L13" s="94"/>
      <c r="M13" s="94"/>
      <c r="N13" s="94"/>
      <c r="O13" s="94"/>
      <c r="P13" s="94"/>
      <c r="Q13" s="94"/>
      <c r="R13" s="89"/>
      <c r="S13" s="90"/>
      <c r="T13" s="90"/>
      <c r="U13" s="90"/>
      <c r="V13" s="90"/>
      <c r="W13" s="90"/>
      <c r="X13" s="94"/>
      <c r="Y13" s="94"/>
      <c r="Z13" s="94"/>
      <c r="AA13" s="94"/>
      <c r="AB13" s="94"/>
      <c r="AC13" s="94"/>
      <c r="AD13" s="94"/>
      <c r="AE13" s="94"/>
      <c r="AF13" s="94"/>
      <c r="AG13" s="94"/>
      <c r="AH13" s="89"/>
      <c r="AI13" s="90"/>
      <c r="AJ13" s="96"/>
    </row>
    <row r="14" spans="2:36" s="143" customFormat="1" x14ac:dyDescent="0.25">
      <c r="B14" s="7"/>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11"/>
    </row>
    <row r="15" spans="2:36" s="143" customFormat="1" x14ac:dyDescent="0.25">
      <c r="B15" s="7"/>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11"/>
    </row>
    <row r="16" spans="2:36" ht="34.5" customHeight="1" x14ac:dyDescent="0.25">
      <c r="B16" s="7"/>
      <c r="C16" s="29" t="s">
        <v>16</v>
      </c>
      <c r="D16" s="29" t="s">
        <v>14</v>
      </c>
      <c r="E16" s="30" t="s">
        <v>6</v>
      </c>
      <c r="F16" s="95"/>
      <c r="G16" s="30" t="s">
        <v>81</v>
      </c>
      <c r="H16" s="95"/>
      <c r="I16" s="31" t="s">
        <v>35</v>
      </c>
      <c r="J16" s="32"/>
      <c r="K16" s="31" t="s">
        <v>36</v>
      </c>
      <c r="L16" s="32"/>
      <c r="M16" s="31" t="s">
        <v>37</v>
      </c>
      <c r="N16" s="32"/>
      <c r="O16" s="31" t="s">
        <v>38</v>
      </c>
      <c r="P16" s="32"/>
      <c r="Q16" s="31" t="s">
        <v>62</v>
      </c>
      <c r="R16" s="32"/>
      <c r="S16" s="31" t="s">
        <v>63</v>
      </c>
      <c r="T16" s="32"/>
      <c r="U16" s="31" t="s">
        <v>64</v>
      </c>
      <c r="V16" s="32"/>
      <c r="W16" s="31" t="s">
        <v>67</v>
      </c>
      <c r="X16" s="95"/>
      <c r="Y16" s="31" t="s">
        <v>68</v>
      </c>
      <c r="Z16" s="32"/>
      <c r="AA16" s="31" t="s">
        <v>65</v>
      </c>
      <c r="AB16" s="32"/>
      <c r="AC16" s="31" t="s">
        <v>66</v>
      </c>
      <c r="AD16" s="32"/>
      <c r="AE16" s="31" t="s">
        <v>69</v>
      </c>
      <c r="AF16" s="32"/>
      <c r="AG16" s="31" t="s">
        <v>70</v>
      </c>
      <c r="AH16" s="32"/>
      <c r="AI16" s="31" t="s">
        <v>71</v>
      </c>
      <c r="AJ16" s="32"/>
    </row>
    <row r="17" spans="2:36" x14ac:dyDescent="0.25">
      <c r="B17" s="7"/>
      <c r="C17" s="14" t="s">
        <v>87</v>
      </c>
      <c r="D17" s="26" t="s">
        <v>26</v>
      </c>
      <c r="E17" s="36">
        <f>Overview!F19</f>
        <v>0</v>
      </c>
      <c r="F17" s="24"/>
      <c r="G17" s="36">
        <f>SUM(I17,K17,M17,O17,Q17,S17,U17,W17,Y17,AA17,AC17,AE17,AG17,AI17)</f>
        <v>0</v>
      </c>
      <c r="H17" s="24"/>
      <c r="I17" s="36">
        <f>'bis 30.06.2023'!G$23</f>
        <v>0</v>
      </c>
      <c r="J17" s="37"/>
      <c r="K17" s="36">
        <f>'bis 31.12.2023'!G$23-I17</f>
        <v>0</v>
      </c>
      <c r="L17" s="37"/>
      <c r="M17" s="36">
        <f>'bis 30.06.2024'!$G$23-(I17+K17)</f>
        <v>0</v>
      </c>
      <c r="N17" s="37"/>
      <c r="O17" s="36">
        <f>'bis 31.12.2024'!$G$23-($I17+$K17+$M17)</f>
        <v>0</v>
      </c>
      <c r="P17" s="37"/>
      <c r="Q17" s="36">
        <f>'bis 30.06.2025'!$G$23-($I17+$K17+$M17+O17)</f>
        <v>0</v>
      </c>
      <c r="R17" s="37"/>
      <c r="S17" s="36">
        <f>'bis 31.12.2025'!$G$23-($I17+$K17+$M17+O17+Q17)</f>
        <v>0</v>
      </c>
      <c r="T17" s="37"/>
      <c r="U17" s="36">
        <f>'bis 30.06.2026'!$G$23-($I17+$K17+$M17+O17+Q17+S17)</f>
        <v>0</v>
      </c>
      <c r="V17" s="37"/>
      <c r="W17" s="36">
        <f>'bis 31.12.2026'!$G$23-($I17+$K17+$M17+O17+Q17+S17+U17)</f>
        <v>0</v>
      </c>
      <c r="X17" s="24"/>
      <c r="Y17" s="36">
        <f>'bis 30.06.2027'!$G$23-($I17+$K17+$M17+O17+Q17+S17+U17+W17)</f>
        <v>0</v>
      </c>
      <c r="Z17" s="37"/>
      <c r="AA17" s="36">
        <f>'bis 31.12.2027'!$G$23-($I17+$K17+$M17+O17+Q17+S17+U17+W17+Y17)</f>
        <v>0</v>
      </c>
      <c r="AB17" s="37"/>
      <c r="AC17" s="36">
        <f>'bis 30.06.2028'!$G$23-($I17+$K17+$M17+O17+Q17+S17+U17+W17+Y17+AA17)</f>
        <v>0</v>
      </c>
      <c r="AD17" s="37"/>
      <c r="AE17" s="36">
        <f>'bis 31.12.2028'!$G$23-($I17+$K17+$M17+O17+Q17+S17+U17+W17+Y17+AA17+AC17)</f>
        <v>0</v>
      </c>
      <c r="AF17" s="37"/>
      <c r="AG17" s="36">
        <f>'bis 30.06.2029'!$G$23-($I17+$K17+$M17+O17+Q17+S17+U17+W17+Y17+AA17+AC17+AE17)</f>
        <v>0</v>
      </c>
      <c r="AH17" s="37"/>
      <c r="AI17" s="36">
        <f>'bis 31.12.2029'!$G$23-($I17+$K17+$M17+O17+Q17+S17+U17+W17+Y17+AA17+AC17+AE17+AG17)</f>
        <v>0</v>
      </c>
      <c r="AJ17" s="37"/>
    </row>
    <row r="18" spans="2:36" x14ac:dyDescent="0.25">
      <c r="B18" s="7"/>
      <c r="C18" s="81"/>
      <c r="D18" s="26" t="s">
        <v>43</v>
      </c>
      <c r="E18" s="36"/>
      <c r="F18" s="24"/>
      <c r="G18" s="36">
        <f t="shared" ref="G18:G48" si="0">SUM(I18,K18,M18,O18,Q18,S18,U18,W18,Y18,AA18,AC18,AE18,AG18,AI18)</f>
        <v>0</v>
      </c>
      <c r="H18" s="24"/>
      <c r="I18" s="36">
        <f>'bis 30.06.2023'!H$23</f>
        <v>0</v>
      </c>
      <c r="J18" s="37"/>
      <c r="K18" s="36">
        <f>'bis 31.12.2023'!H$23-I18</f>
        <v>0</v>
      </c>
      <c r="L18" s="37"/>
      <c r="M18" s="36">
        <f>'bis 30.06.2024'!$H$23-(I18+K18)</f>
        <v>0</v>
      </c>
      <c r="N18" s="37"/>
      <c r="O18" s="36">
        <f>'bis 31.12.2024'!$H$23-(I18+K18+M18)</f>
        <v>0</v>
      </c>
      <c r="P18" s="37"/>
      <c r="Q18" s="36">
        <f>'bis 30.06.2025'!$H$23-($I18+$K18+$M18+O18)</f>
        <v>0</v>
      </c>
      <c r="R18" s="37"/>
      <c r="S18" s="36">
        <f>'bis 31.12.2025'!$H$23-($I18+$K18+$M18+O18+Q18)</f>
        <v>0</v>
      </c>
      <c r="T18" s="37"/>
      <c r="U18" s="36">
        <f>'bis 30.06.2026'!$H$23-($I18+$K18+$M18+O18+Q18+S18)</f>
        <v>0</v>
      </c>
      <c r="V18" s="37"/>
      <c r="W18" s="36">
        <f>'bis 31.12.2026'!$H$23-($I18+$K18+$M18+O18+Q18+S18+U18)</f>
        <v>0</v>
      </c>
      <c r="X18" s="24"/>
      <c r="Y18" s="36">
        <f>'bis 30.06.2027'!$H$23-($I18+$K18+$M18+O18+Q18+S18+U18+W18)</f>
        <v>0</v>
      </c>
      <c r="Z18" s="37"/>
      <c r="AA18" s="36">
        <f>'bis 31.12.2027'!$H$23-($I18+$K18+$M18+O18+Q18+S18+U18+W18+Y18)</f>
        <v>0</v>
      </c>
      <c r="AB18" s="37"/>
      <c r="AC18" s="36">
        <f>'bis 30.06.2028'!$H$23-($I18+$K18+$M18+O18+Q18+S18+U18+W18+Y18+AA18)</f>
        <v>0</v>
      </c>
      <c r="AD18" s="37"/>
      <c r="AE18" s="36">
        <f>'bis 31.12.2028'!$H$23-($I18+$K18+$M18+O18+Q18+S18+U18+W18+Y18+AA18+AC18)</f>
        <v>0</v>
      </c>
      <c r="AF18" s="37"/>
      <c r="AG18" s="36">
        <f>'bis 30.06.2029'!$H$23-($I18+$K18+$M18+O18+Q18+S18+U18+W18+Y18+AA18+AC18+AE18)</f>
        <v>0</v>
      </c>
      <c r="AH18" s="37"/>
      <c r="AI18" s="36">
        <f>'bis 31.12.2029'!$H$23-($I18+$K18+$M18+O18+Q18+S18+U18+W18+Y18+AA18+AC18+AE18+AG18)</f>
        <v>0</v>
      </c>
      <c r="AJ18" s="37"/>
    </row>
    <row r="19" spans="2:36" x14ac:dyDescent="0.25">
      <c r="B19" s="7"/>
      <c r="C19" s="82"/>
      <c r="D19" s="26" t="s">
        <v>41</v>
      </c>
      <c r="E19" s="36"/>
      <c r="F19" s="24"/>
      <c r="G19" s="36">
        <f t="shared" si="0"/>
        <v>0</v>
      </c>
      <c r="H19" s="24"/>
      <c r="I19" s="36">
        <f>'bis 30.06.2023'!I$23</f>
        <v>0</v>
      </c>
      <c r="J19" s="37"/>
      <c r="K19" s="36">
        <f>'bis 31.12.2023'!I$23-I19</f>
        <v>0</v>
      </c>
      <c r="L19" s="37"/>
      <c r="M19" s="36">
        <f>'bis 30.06.2024'!$I$23-(I19+K19)</f>
        <v>0</v>
      </c>
      <c r="N19" s="37"/>
      <c r="O19" s="36">
        <f>'bis 31.12.2024'!$I$23-(I19+K19+M19)</f>
        <v>0</v>
      </c>
      <c r="P19" s="37"/>
      <c r="Q19" s="36">
        <f>'bis 30.06.2025'!$I$23-($I19+$K19+$M19+O19)</f>
        <v>0</v>
      </c>
      <c r="R19" s="37"/>
      <c r="S19" s="36">
        <f>'bis 31.12.2025'!$I$23-($I19+$K19+$M19+O19+Q19)</f>
        <v>0</v>
      </c>
      <c r="T19" s="37"/>
      <c r="U19" s="36">
        <f>'bis 30.06.2026'!$I$23-($I19+$K19+$M19+O19+Q19+S19)</f>
        <v>0</v>
      </c>
      <c r="V19" s="37"/>
      <c r="W19" s="36">
        <f>'bis 31.12.2026'!$I$23-($I19+$K19+$M19+O19+Q19+S19+U19)</f>
        <v>0</v>
      </c>
      <c r="X19" s="24"/>
      <c r="Y19" s="36">
        <f>'bis 30.06.2027'!$I$23-($I19+$K19+$M19+O19+Q19+S19+U19+W19)</f>
        <v>0</v>
      </c>
      <c r="Z19" s="37"/>
      <c r="AA19" s="36">
        <f>'bis 31.12.2027'!$I$23-($I19+$K19+$M19+O19+Q19+S19+U19+W19+Y19)</f>
        <v>0</v>
      </c>
      <c r="AB19" s="37"/>
      <c r="AC19" s="36">
        <f>'bis 30.06.2028'!$I$23-($I19+$K19+$M19+O19+Q19+S19+U19+W19+Y19+AA19)</f>
        <v>0</v>
      </c>
      <c r="AD19" s="37"/>
      <c r="AE19" s="36">
        <f>'bis 31.12.2028'!$I$23-($I19+$K19+$M19+O19+Q19+S19+U19+W19+Y19+AA19+AC19)</f>
        <v>0</v>
      </c>
      <c r="AF19" s="37"/>
      <c r="AG19" s="36">
        <f>'bis 30.06.2029'!$I$23-($I19+$K19+$M19+O19+Q19+S19+U19+W19+Y19+AA19+AC19+AE19)</f>
        <v>0</v>
      </c>
      <c r="AH19" s="37"/>
      <c r="AI19" s="36">
        <f>'bis 31.12.2029'!$I$23-($I19+$K19+$M19+O19+Q19+S19+U19+W19+Y19+AA19+AC19+AE19+AG19)</f>
        <v>0</v>
      </c>
      <c r="AJ19" s="37"/>
    </row>
    <row r="20" spans="2:36" x14ac:dyDescent="0.25">
      <c r="B20" s="7"/>
      <c r="C20" s="82"/>
      <c r="D20" s="26" t="s">
        <v>42</v>
      </c>
      <c r="E20" s="36"/>
      <c r="F20" s="24"/>
      <c r="G20" s="36">
        <f t="shared" si="0"/>
        <v>0</v>
      </c>
      <c r="H20" s="24"/>
      <c r="I20" s="36">
        <f>'bis 30.06.2023'!J$23</f>
        <v>0</v>
      </c>
      <c r="J20" s="37"/>
      <c r="K20" s="36">
        <f>'bis 31.12.2023'!J$23-I20</f>
        <v>0</v>
      </c>
      <c r="L20" s="37"/>
      <c r="M20" s="36">
        <f>'bis 30.06.2024'!$J$23-(I20+K20)</f>
        <v>0</v>
      </c>
      <c r="N20" s="37"/>
      <c r="O20" s="36">
        <f>'bis 31.12.2024'!$J$23-(I20+K20+M20)</f>
        <v>0</v>
      </c>
      <c r="P20" s="37"/>
      <c r="Q20" s="36">
        <f>'bis 30.06.2025'!$J$23-($I20+$K20+$M20+O20)</f>
        <v>0</v>
      </c>
      <c r="R20" s="37"/>
      <c r="S20" s="36">
        <f>'bis 31.12.2025'!$J$23-($I20+$K20+$M20+O20+Q20)</f>
        <v>0</v>
      </c>
      <c r="T20" s="37"/>
      <c r="U20" s="36">
        <f>'bis 30.06.2026'!$J$23-($I20+$K20+$M20+O20+Q20+S20)</f>
        <v>0</v>
      </c>
      <c r="V20" s="37"/>
      <c r="W20" s="36">
        <f>'bis 31.12.2026'!$J$23-($I20+$K20+$M20+O20+Q20+S20+U20)</f>
        <v>0</v>
      </c>
      <c r="X20" s="24"/>
      <c r="Y20" s="36">
        <f>'bis 30.06.2027'!$J$23-($I20+$K20+$M20+O20+Q20+S20+U20+W20)</f>
        <v>0</v>
      </c>
      <c r="Z20" s="37"/>
      <c r="AA20" s="36">
        <f>'bis 31.12.2027'!$J$23-($I20+$K20+$M20+O20+Q20+S20+U20+W20+Y20)</f>
        <v>0</v>
      </c>
      <c r="AB20" s="37"/>
      <c r="AC20" s="36">
        <f>'bis 30.06.2028'!$J$23-($I20+$K20+$M20+O20+Q20+S20+U20+W20+Y20+AA20)</f>
        <v>0</v>
      </c>
      <c r="AD20" s="37"/>
      <c r="AE20" s="36">
        <f>'bis 31.12.2028'!$J$23-($I20+$K20+$M20+O20+Q20+S20+U20+W20+Y20+AA20+AC20)</f>
        <v>0</v>
      </c>
      <c r="AF20" s="37"/>
      <c r="AG20" s="36">
        <f>'bis 30.06.2029'!$J$23-($I20+$K20+$M20+O20+Q20+S20+U20+W20+Y20+AA20+AC20+AE20)</f>
        <v>0</v>
      </c>
      <c r="AH20" s="37"/>
      <c r="AI20" s="36">
        <f>'bis 31.12.2029'!$J$23-($I20+$K20+$M20+O20+Q20+S20+U20+W20+Y20+AA20+AC20+AE20+AG20)</f>
        <v>0</v>
      </c>
      <c r="AJ20" s="37"/>
    </row>
    <row r="21" spans="2:36" x14ac:dyDescent="0.25">
      <c r="B21" s="7"/>
      <c r="C21" s="82"/>
      <c r="D21" s="26" t="s">
        <v>56</v>
      </c>
      <c r="E21" s="36"/>
      <c r="F21" s="24"/>
      <c r="G21" s="36">
        <f t="shared" si="0"/>
        <v>0</v>
      </c>
      <c r="H21" s="24"/>
      <c r="I21" s="36">
        <f>'bis 30.06.2023'!K$23</f>
        <v>0</v>
      </c>
      <c r="J21" s="37"/>
      <c r="K21" s="36">
        <f>'bis 30.06.2023'!K$23-I21</f>
        <v>0</v>
      </c>
      <c r="L21" s="37"/>
      <c r="M21" s="36">
        <f>'bis 30.06.2024'!$K$23-(I21+K21)</f>
        <v>0</v>
      </c>
      <c r="N21" s="37"/>
      <c r="O21" s="36">
        <f>'bis 31.12.2024'!$K$23-(I21+K21+M21)</f>
        <v>0</v>
      </c>
      <c r="P21" s="37"/>
      <c r="Q21" s="36">
        <f>'bis 30.06.2025'!$K$23-($I21+$K21+$M21+O21)</f>
        <v>0</v>
      </c>
      <c r="R21" s="37"/>
      <c r="S21" s="36">
        <f>'bis 31.12.2025'!$K$23-($I21+$K21+$M21+O21+Q21)</f>
        <v>0</v>
      </c>
      <c r="T21" s="37"/>
      <c r="U21" s="36">
        <f>'bis 30.06.2026'!$K$23-($I21+$K21+$M21+O21+Q21+S21)</f>
        <v>0</v>
      </c>
      <c r="V21" s="37"/>
      <c r="W21" s="36">
        <f>'bis 31.12.2026'!$K$23-($I21+$K21+$M21+O21+Q21+S21+U21)</f>
        <v>0</v>
      </c>
      <c r="X21" s="24"/>
      <c r="Y21" s="36">
        <f>'bis 30.06.2027'!$K$23-($I21+$K21+$M21+O21+Q21+S21+U21+W21)</f>
        <v>0</v>
      </c>
      <c r="Z21" s="37"/>
      <c r="AA21" s="36">
        <f>'bis 31.12.2027'!$K$23-($I21+$K21+$M21+O21+Q21+S21+U21+W21+Y21)</f>
        <v>0</v>
      </c>
      <c r="AB21" s="37"/>
      <c r="AC21" s="36">
        <f>'bis 30.06.2028'!$K$23-($I21+$K21+$M21+O21+Q21+S21+U21+W21+Y21+AA21)</f>
        <v>0</v>
      </c>
      <c r="AD21" s="37"/>
      <c r="AE21" s="36">
        <f>'bis 31.12.2028'!$K$23-($I21+$K21+$M21+O21+Q21+S21+U21+W21+Y21+AA21+AC21)</f>
        <v>0</v>
      </c>
      <c r="AF21" s="37"/>
      <c r="AG21" s="36">
        <f>'bis 30.06.2029'!$K$23-($I21+$K21+$M21+O21+Q21+S21+U21+W21+Y21+AA21+AC21+AE21)</f>
        <v>0</v>
      </c>
      <c r="AH21" s="37"/>
      <c r="AI21" s="36">
        <f>'bis 31.12.2029'!$K$23-($I21+$K21+$M21+O21+Q21+S21+U21+W21+Y21+AA21+AC21+AE21+AG21)</f>
        <v>0</v>
      </c>
      <c r="AJ21" s="37"/>
    </row>
    <row r="22" spans="2:36" x14ac:dyDescent="0.25">
      <c r="B22" s="7"/>
      <c r="C22" s="82"/>
      <c r="D22" s="26" t="s">
        <v>57</v>
      </c>
      <c r="E22" s="36"/>
      <c r="F22" s="24"/>
      <c r="G22" s="36">
        <f t="shared" si="0"/>
        <v>0</v>
      </c>
      <c r="H22" s="24"/>
      <c r="I22" s="36">
        <f>'bis 30.06.2023'!L$23</f>
        <v>0</v>
      </c>
      <c r="J22" s="37"/>
      <c r="K22" s="36">
        <f>'bis 31.12.2023'!L$23-I22</f>
        <v>0</v>
      </c>
      <c r="L22" s="37"/>
      <c r="M22" s="36">
        <f>'bis 30.06.2024'!$L$23-(I22+K22)</f>
        <v>0</v>
      </c>
      <c r="N22" s="37"/>
      <c r="O22" s="36">
        <f>'bis 31.12.2024'!$L$23-(I22+K22+M22)</f>
        <v>0</v>
      </c>
      <c r="P22" s="37"/>
      <c r="Q22" s="36">
        <f>'bis 30.06.2025'!$L$23-($I22+$K22+$M22+O22)</f>
        <v>0</v>
      </c>
      <c r="R22" s="37"/>
      <c r="S22" s="36">
        <f>'bis 31.12.2025'!$L$23-($I22+$K22+$M22+O22+Q22)</f>
        <v>0</v>
      </c>
      <c r="T22" s="37"/>
      <c r="U22" s="36">
        <f>'bis 30.06.2026'!$L$23-($I22+$K22+$M22+O22+Q22+S22)</f>
        <v>0</v>
      </c>
      <c r="V22" s="37"/>
      <c r="W22" s="36">
        <f>'bis 31.12.2026'!$L$23-($I22+$K22+$M22+O22+Q22+S22+U22)</f>
        <v>0</v>
      </c>
      <c r="X22" s="24"/>
      <c r="Y22" s="36">
        <f>'bis 30.06.2027'!$L$23-($I22+$K22+$M22+O22+Q22+S22+U22+W22)</f>
        <v>0</v>
      </c>
      <c r="Z22" s="37"/>
      <c r="AA22" s="36">
        <f>'bis 31.12.2027'!$L$23-($I22+$K22+$M22+O22+Q22+S22+U22+W22+Y22)</f>
        <v>0</v>
      </c>
      <c r="AB22" s="37"/>
      <c r="AC22" s="36">
        <f>'bis 30.06.2028'!$L$23-($I22+$K22+$M22+O22+Q22+S22+U22+W22+Y22+AA22)</f>
        <v>0</v>
      </c>
      <c r="AD22" s="37"/>
      <c r="AE22" s="36">
        <f>'bis 31.12.2028'!$L$23-($I22+$K22+$M22+O22+Q22+S22+U22+W22+Y22+AA22+AC22)</f>
        <v>0</v>
      </c>
      <c r="AF22" s="37"/>
      <c r="AG22" s="36">
        <f>'bis 30.06.2029'!$L$23-($I22+$K22+$M22+O22+Q22+S22+U22+W22+Y22+AA22+AC22+AE22)</f>
        <v>0</v>
      </c>
      <c r="AH22" s="37"/>
      <c r="AI22" s="36">
        <f>'bis 31.12.2029'!$L$23-($I22+$K22+$M22+O22+Q22+S22+U22+W22+Y22+AA22+AC22+AE22+AG22)</f>
        <v>0</v>
      </c>
      <c r="AJ22" s="37"/>
    </row>
    <row r="23" spans="2:36" x14ac:dyDescent="0.25">
      <c r="B23" s="7"/>
      <c r="C23" s="82"/>
      <c r="D23" s="26" t="s">
        <v>58</v>
      </c>
      <c r="E23" s="36"/>
      <c r="F23" s="24"/>
      <c r="G23" s="36">
        <f t="shared" si="0"/>
        <v>0</v>
      </c>
      <c r="H23" s="24"/>
      <c r="I23" s="36">
        <f>'bis 30.06.2023'!M$23</f>
        <v>0</v>
      </c>
      <c r="J23" s="37"/>
      <c r="K23" s="36">
        <f>'bis 31.12.2023'!M$23-I23</f>
        <v>0</v>
      </c>
      <c r="L23" s="37"/>
      <c r="M23" s="36">
        <f>'bis 30.06.2024'!$M$23-(I23+K23)</f>
        <v>0</v>
      </c>
      <c r="N23" s="37"/>
      <c r="O23" s="36">
        <f>'bis 31.12.2024'!$M$23-(I23+K23+M23)</f>
        <v>0</v>
      </c>
      <c r="P23" s="37"/>
      <c r="Q23" s="36">
        <f>'bis 30.06.2025'!$M$23-($I23+$K23+$M23+O23)</f>
        <v>0</v>
      </c>
      <c r="R23" s="37"/>
      <c r="S23" s="36">
        <f>'bis 31.12.2025'!$M$23-($I23+$K23+$M23+O23+Q23)</f>
        <v>0</v>
      </c>
      <c r="T23" s="37"/>
      <c r="U23" s="36">
        <f>'bis 30.06.2026'!$M$23-($I23+$K23+$M23+O23+Q23+S23)</f>
        <v>0</v>
      </c>
      <c r="V23" s="37"/>
      <c r="W23" s="36">
        <f>'bis 31.12.2026'!$M$23-($I23+$K23+$M23+O23+Q23+S23+U23)</f>
        <v>0</v>
      </c>
      <c r="X23" s="24"/>
      <c r="Y23" s="36">
        <f>'bis 30.06.2027'!$M$23-($I23+$K23+$M23+O23+Q23+S23+U23+W23)</f>
        <v>0</v>
      </c>
      <c r="Z23" s="37"/>
      <c r="AA23" s="36">
        <f>'bis 31.12.2027'!$M$23-($I23+$K23+$M23+O23+Q23+S23+U23+W23+Y23)</f>
        <v>0</v>
      </c>
      <c r="AB23" s="37"/>
      <c r="AC23" s="36">
        <f>'bis 30.06.2028'!$M$23-($I23+$K23+$M23+O23+Q23+S23+U23+W23+Y23+AA23)</f>
        <v>0</v>
      </c>
      <c r="AD23" s="37"/>
      <c r="AE23" s="36">
        <f>'bis 31.12.2028'!$M$23-($I23+$K23+$M23+O23+Q23+S23+U23+W23+Y23+AA23+AC23)</f>
        <v>0</v>
      </c>
      <c r="AF23" s="37"/>
      <c r="AG23" s="36">
        <f>'bis 30.06.2029'!$M$23-($I23+$K23+$M23+O23+Q23+S23+U23+W23+Y23+AA23+AC23+AE23)</f>
        <v>0</v>
      </c>
      <c r="AH23" s="37"/>
      <c r="AI23" s="36">
        <f>'bis 31.12.2029'!$M$23-($I23+$K23+$M23+O23+Q23+S23+U23+W23+Y23+AA23+AC23+AE23+AG23)</f>
        <v>0</v>
      </c>
      <c r="AJ23" s="37"/>
    </row>
    <row r="24" spans="2:36" x14ac:dyDescent="0.25">
      <c r="B24" s="7"/>
      <c r="C24" s="82"/>
      <c r="D24" s="26" t="s">
        <v>59</v>
      </c>
      <c r="E24" s="36"/>
      <c r="F24" s="24"/>
      <c r="G24" s="36">
        <f t="shared" si="0"/>
        <v>0</v>
      </c>
      <c r="H24" s="24"/>
      <c r="I24" s="36">
        <f>'bis 30.06.2023'!N$23</f>
        <v>0</v>
      </c>
      <c r="J24" s="37"/>
      <c r="K24" s="36">
        <f>'bis 31.12.2023'!N$23-I24</f>
        <v>0</v>
      </c>
      <c r="L24" s="37"/>
      <c r="M24" s="36">
        <f>'bis 30.06.2024'!$N$23-(I24+K24)</f>
        <v>0</v>
      </c>
      <c r="N24" s="37"/>
      <c r="O24" s="36">
        <f>'bis 31.12.2024'!$N$23-(I24+K24+M24)</f>
        <v>0</v>
      </c>
      <c r="P24" s="37"/>
      <c r="Q24" s="36">
        <f>'bis 30.06.2025'!$N$23-($I24+$K24+$M24+O24)</f>
        <v>0</v>
      </c>
      <c r="R24" s="37"/>
      <c r="S24" s="36">
        <f>'bis 31.12.2025'!$N$23-($I24+$K24+$M24+O24+Q24)</f>
        <v>0</v>
      </c>
      <c r="T24" s="37"/>
      <c r="U24" s="36">
        <f>'bis 30.06.2026'!$N$23-($I24+$K24+$M24+O24+Q24+S24)</f>
        <v>0</v>
      </c>
      <c r="V24" s="37"/>
      <c r="W24" s="36">
        <f>'bis 31.12.2026'!$N$23-($I24+$K24+$M24+O24+Q24+S24+U24)</f>
        <v>0</v>
      </c>
      <c r="X24" s="24"/>
      <c r="Y24" s="36">
        <f>'bis 30.06.2027'!$N$23-($I24+$K24+$M24+O24+Q24+S24+U24+W24)</f>
        <v>0</v>
      </c>
      <c r="Z24" s="37"/>
      <c r="AA24" s="36">
        <f>'bis 31.12.2027'!$N$23-($I24+$K24+$M24+O24+Q24+S24+U24+W24+Y24)</f>
        <v>0</v>
      </c>
      <c r="AB24" s="37"/>
      <c r="AC24" s="36">
        <f>'bis 30.06.2028'!$N$23-($I24+$K24+$M24+O24+Q24+S24+U24+W24+Y24+AA24)</f>
        <v>0</v>
      </c>
      <c r="AD24" s="37"/>
      <c r="AE24" s="36">
        <f>'bis 31.12.2028'!$N$23-($I24+$K24+$M24+O24+Q24+S24+U24+W24+Y24+AA24+AC24)</f>
        <v>0</v>
      </c>
      <c r="AF24" s="37"/>
      <c r="AG24" s="36">
        <f>'bis 30.06.2029'!$N$23-($I24+$K24+$M24+O24+Q24+S24+U24+W24+Y24+AA24+AC24+AE24)</f>
        <v>0</v>
      </c>
      <c r="AH24" s="37"/>
      <c r="AI24" s="36">
        <f>'bis 31.12.2029'!$N$23-($I24+$K24+$M24+O24+Q24+S24+U24+W24+Y24+AA24+AC24+AE24+AG24)</f>
        <v>0</v>
      </c>
      <c r="AJ24" s="37"/>
    </row>
    <row r="25" spans="2:36" x14ac:dyDescent="0.25">
      <c r="B25" s="7"/>
      <c r="C25" s="82"/>
      <c r="D25" s="26" t="s">
        <v>60</v>
      </c>
      <c r="E25" s="36"/>
      <c r="F25" s="24"/>
      <c r="G25" s="36">
        <f t="shared" si="0"/>
        <v>0</v>
      </c>
      <c r="H25" s="24"/>
      <c r="I25" s="36">
        <f>'bis 30.06.2023'!O$23</f>
        <v>0</v>
      </c>
      <c r="J25" s="37"/>
      <c r="K25" s="36">
        <f>'bis 31.12.2023'!O$23-I25</f>
        <v>0</v>
      </c>
      <c r="L25" s="37"/>
      <c r="M25" s="36">
        <f>'bis 30.06.2024'!$O$23-(I25+K25)</f>
        <v>0</v>
      </c>
      <c r="N25" s="37"/>
      <c r="O25" s="36">
        <f>'bis 31.12.2024'!$O$23-(I25+K25+M25)</f>
        <v>0</v>
      </c>
      <c r="P25" s="37"/>
      <c r="Q25" s="36">
        <f>'bis 30.06.2025'!$O$23-($I25+$K25+$M25+O25)</f>
        <v>0</v>
      </c>
      <c r="R25" s="37"/>
      <c r="S25" s="36">
        <f>'bis 31.12.2025'!$O$23-($I25+$K25+$M25+O25+Q25)</f>
        <v>0</v>
      </c>
      <c r="T25" s="37"/>
      <c r="U25" s="36">
        <f>'bis 30.06.2026'!$O$23-($I25+$K25+$M25+O25+Q25+S25)</f>
        <v>0</v>
      </c>
      <c r="V25" s="37"/>
      <c r="W25" s="36">
        <f>'bis 31.12.2026'!$O$23-($I25+$K25+$M25+O25+Q25+S25+U25)</f>
        <v>0</v>
      </c>
      <c r="X25" s="24"/>
      <c r="Y25" s="36">
        <f>'bis 30.06.2027'!$O$23-($I25+$K25+$M25+O25+Q25+S25+U25+W25)</f>
        <v>0</v>
      </c>
      <c r="Z25" s="37"/>
      <c r="AA25" s="36">
        <f>'bis 31.12.2027'!$O$23-($I25+$K25+$M25+O25+Q25+S25+U25+W25+Y25)</f>
        <v>0</v>
      </c>
      <c r="AB25" s="37"/>
      <c r="AC25" s="36">
        <f>'bis 30.06.2028'!$O$23-($I25+$K25+$M25+O25+Q25+S25+U25+W25+Y25+AA25)</f>
        <v>0</v>
      </c>
      <c r="AD25" s="37"/>
      <c r="AE25" s="36">
        <f>'bis 31.12.2028'!$O$23-($I25+$K25+$M25+O25+Q25+S25+U25+W25+Y25+AA25+AC25)</f>
        <v>0</v>
      </c>
      <c r="AF25" s="37"/>
      <c r="AG25" s="36">
        <f>'bis 30.06.2029'!$O$23-($I25+$K25+$M25+O25+Q25+S25+U25+W25+Y25+AA25+AC25+AE25)</f>
        <v>0</v>
      </c>
      <c r="AH25" s="37"/>
      <c r="AI25" s="36">
        <f>'bis 31.12.2029'!$O$23-($I25+$K25+$M25+O25+Q25+S25+U25+W25+Y25+AA25+AC25+AE25+AG25)</f>
        <v>0</v>
      </c>
      <c r="AJ25" s="37"/>
    </row>
    <row r="26" spans="2:36" x14ac:dyDescent="0.25">
      <c r="B26" s="7"/>
      <c r="C26" s="83"/>
      <c r="D26" s="26" t="s">
        <v>61</v>
      </c>
      <c r="E26" s="36"/>
      <c r="F26" s="24"/>
      <c r="G26" s="36">
        <f t="shared" si="0"/>
        <v>0</v>
      </c>
      <c r="H26" s="24"/>
      <c r="I26" s="36">
        <f>'bis 30.06.2023'!P$23</f>
        <v>0</v>
      </c>
      <c r="J26" s="37"/>
      <c r="K26" s="36">
        <f>'bis 30.06.2023'!P$23-I26</f>
        <v>0</v>
      </c>
      <c r="L26" s="37"/>
      <c r="M26" s="36">
        <f>'bis 30.06.2024'!$P$23-(I26+K26)</f>
        <v>0</v>
      </c>
      <c r="N26" s="37"/>
      <c r="O26" s="36">
        <f>'bis 31.12.2024'!$P$23-(I26+K26+M26)</f>
        <v>0</v>
      </c>
      <c r="P26" s="37"/>
      <c r="Q26" s="36">
        <f>'bis 30.06.2025'!$P$23-($I26+$K26+$M26+O26)</f>
        <v>0</v>
      </c>
      <c r="R26" s="37"/>
      <c r="S26" s="36">
        <f>'bis 31.12.2025'!$P$23-($I26+$K26+$M26+O26+Q26)</f>
        <v>0</v>
      </c>
      <c r="T26" s="37"/>
      <c r="U26" s="36">
        <f>'bis 30.06.2026'!$P$23-($I26+$K26+$M26+O26+Q26+S26)</f>
        <v>0</v>
      </c>
      <c r="V26" s="37"/>
      <c r="W26" s="36">
        <f>'bis 31.12.2026'!$P$23-($I26+$K26+$M26+O26+Q26+S26+U26)</f>
        <v>0</v>
      </c>
      <c r="X26" s="24"/>
      <c r="Y26" s="36">
        <f>'bis 30.06.2027'!$P$23-($I26+$K26+$M26+O26+Q26+S26+U26+W26)</f>
        <v>0</v>
      </c>
      <c r="Z26" s="37"/>
      <c r="AA26" s="36">
        <f>'bis 31.12.2027'!$P$23-($I26+$K26+$M26+O26+Q26+S26+U26+W26+Y26)</f>
        <v>0</v>
      </c>
      <c r="AB26" s="37"/>
      <c r="AC26" s="36">
        <f>'bis 30.06.2028'!$P$23-($I26+$K26+$M26+O26+Q26+S26+U26+W26+Y26+AA26)</f>
        <v>0</v>
      </c>
      <c r="AD26" s="37"/>
      <c r="AE26" s="36">
        <f>'bis 31.12.2028'!$P$23-($I26+$K26+$M26+O26+Q26+S26+U26+W26+Y26+AA26+AC26)</f>
        <v>0</v>
      </c>
      <c r="AF26" s="37"/>
      <c r="AG26" s="36">
        <f>'bis 30.06.2029'!$P$23-($I26+$K26+$M26+O26+Q26+S26+U26+W26+Y26+AA26+AC26+AE26)</f>
        <v>0</v>
      </c>
      <c r="AH26" s="37"/>
      <c r="AI26" s="36">
        <f>'bis 31.12.2029'!$P$23-($I26+$K26+$M26+O26+Q26+S26+U26+W26+Y26+AA26+AC26+AE26+AG26)</f>
        <v>0</v>
      </c>
      <c r="AJ26" s="37"/>
    </row>
    <row r="27" spans="2:36" ht="27.6" customHeight="1" x14ac:dyDescent="0.25">
      <c r="B27" s="7"/>
      <c r="C27" s="23" t="s">
        <v>88</v>
      </c>
      <c r="D27" s="26" t="s">
        <v>89</v>
      </c>
      <c r="E27" s="36">
        <f>Overview!F20</f>
        <v>0</v>
      </c>
      <c r="F27" s="24"/>
      <c r="G27" s="36">
        <f t="shared" si="0"/>
        <v>0</v>
      </c>
      <c r="H27" s="24"/>
      <c r="I27" s="36">
        <f>'bis 30.06.2023'!G$24</f>
        <v>0</v>
      </c>
      <c r="J27" s="37"/>
      <c r="K27" s="36">
        <f>'bis 31.12.2023'!$G$24-I27</f>
        <v>0</v>
      </c>
      <c r="L27" s="37"/>
      <c r="M27" s="36">
        <f>'bis 30.06.2024'!$G$24-(I27+K27)</f>
        <v>0</v>
      </c>
      <c r="N27" s="37"/>
      <c r="O27" s="36">
        <f>'bis 31.12.2024'!$G$24-(I27+K27+M27)</f>
        <v>0</v>
      </c>
      <c r="P27" s="37"/>
      <c r="Q27" s="36">
        <f>'bis 30.06.2025'!$G$24-($I27+$K27+$M27+O27)</f>
        <v>0</v>
      </c>
      <c r="R27" s="37"/>
      <c r="S27" s="36">
        <f>'bis 31.12.2025'!$G$24-($I27+$K27+$M27+O27+Q27)</f>
        <v>0</v>
      </c>
      <c r="T27" s="37"/>
      <c r="U27" s="36">
        <f>'bis 30.06.2026'!$G$24-($I27+$K27+$M27+O27+Q27+S27)</f>
        <v>0</v>
      </c>
      <c r="V27" s="37"/>
      <c r="W27" s="36">
        <f>'bis 31.12.2026'!$G$24-($I27+$K27+$M27+O27+Q27+S27+U27)</f>
        <v>0</v>
      </c>
      <c r="X27" s="24"/>
      <c r="Y27" s="36">
        <f>'bis 30.06.2027'!$G$24-($I27+$K27+$M27+O27+Q27+S27+U27+W27)</f>
        <v>0</v>
      </c>
      <c r="Z27" s="37"/>
      <c r="AA27" s="36">
        <f>'bis 31.12.2027'!$G$24-($I27+$K27+$M27+O27+Q27+S27+U27+W27+Y27)</f>
        <v>0</v>
      </c>
      <c r="AB27" s="37"/>
      <c r="AC27" s="36">
        <f>'bis 30.06.2028'!$G$24-($I27+$K27+$M27+O27+Q27+S27+U27+W27+Y27+AA27)</f>
        <v>0</v>
      </c>
      <c r="AD27" s="37"/>
      <c r="AE27" s="36">
        <f>'bis 31.12.2028'!$G$24-($I27+$K27+$M27+O27+Q27+S27+U27+W27+Y27+AA27+AC27)</f>
        <v>0</v>
      </c>
      <c r="AF27" s="37"/>
      <c r="AG27" s="36">
        <f>'bis 30.06.2029'!$G$24-($I27+$K27+$M27+O27+Q27+S27+U27+W27+Y27+AA27+AC27+AE27)</f>
        <v>0</v>
      </c>
      <c r="AH27" s="37"/>
      <c r="AI27" s="36">
        <f>'bis 31.12.2029'!$G$24-($I27+$K27+$M27+O27+Q27+S27+U27+W27+Y27+AA27+AC27+AE27+AG27)</f>
        <v>0</v>
      </c>
      <c r="AJ27" s="37"/>
    </row>
    <row r="28" spans="2:36" x14ac:dyDescent="0.25">
      <c r="B28" s="7"/>
      <c r="C28" s="173"/>
      <c r="D28" s="26" t="s">
        <v>43</v>
      </c>
      <c r="E28" s="36"/>
      <c r="F28" s="24"/>
      <c r="G28" s="36">
        <f t="shared" si="0"/>
        <v>0</v>
      </c>
      <c r="H28" s="24"/>
      <c r="I28" s="36">
        <f>'bis 30.06.2023'!H$24</f>
        <v>0</v>
      </c>
      <c r="J28" s="37"/>
      <c r="K28" s="36">
        <f>'bis 31.12.2023'!$H$24-I28</f>
        <v>0</v>
      </c>
      <c r="L28" s="37"/>
      <c r="M28" s="36">
        <f>'bis 30.06.2024'!$H$24-(I28+K28)</f>
        <v>0</v>
      </c>
      <c r="N28" s="37"/>
      <c r="O28" s="36">
        <f>'bis 31.12.2024'!$H$24-(I28+K28+M28)</f>
        <v>0</v>
      </c>
      <c r="P28" s="37"/>
      <c r="Q28" s="36">
        <f>'bis 30.06.2025'!$H$24-($I28+$K28+$M28+O28)</f>
        <v>0</v>
      </c>
      <c r="R28" s="37"/>
      <c r="S28" s="36">
        <f>'bis 31.12.2025'!$H$24-($I28+$K28+$M28+O28+Q28)</f>
        <v>0</v>
      </c>
      <c r="T28" s="37"/>
      <c r="U28" s="36">
        <f>'bis 30.06.2026'!$H$24-($I28+$K28+$M28+O28+Q28+S28)</f>
        <v>0</v>
      </c>
      <c r="V28" s="37"/>
      <c r="W28" s="36">
        <f>'bis 31.12.2026'!$H$24-($I28+$K28+$M28+O28+Q28+S28+U28)</f>
        <v>0</v>
      </c>
      <c r="X28" s="24"/>
      <c r="Y28" s="36">
        <f>'bis 30.06.2027'!$H$24-($I28+$K28+$M28+O28+Q28+S28+U28+W28)</f>
        <v>0</v>
      </c>
      <c r="Z28" s="37"/>
      <c r="AA28" s="36">
        <f>'bis 31.12.2027'!$H$24-($I28+$K28+$M28+O28+Q28+S28+U28+W28+Y28)</f>
        <v>0</v>
      </c>
      <c r="AB28" s="37"/>
      <c r="AC28" s="36">
        <f>'bis 30.06.2028'!$H$24-($I28+$K28+$M28+O28+Q28+S28+U28+W28+Y28+AA28)</f>
        <v>0</v>
      </c>
      <c r="AD28" s="37"/>
      <c r="AE28" s="36">
        <f>'bis 31.12.2028'!$H$24-($I28+$K28+$M28+O28+Q28+S28+U28+W28+Y28+AA28+AC28)</f>
        <v>0</v>
      </c>
      <c r="AF28" s="37"/>
      <c r="AG28" s="36">
        <f>'bis 30.06.2029'!$H$24-($I28+$K28+$M28+O28+Q28+S28+U28+W28+Y28+AA28+AC28+AE28)</f>
        <v>0</v>
      </c>
      <c r="AH28" s="37"/>
      <c r="AI28" s="36">
        <f>'bis 31.12.2029'!$H$24-($I28+$K28+$M28+O28+Q28+S28+U28+W28+Y28+AA28+AC28+AE28+AG28)</f>
        <v>0</v>
      </c>
      <c r="AJ28" s="37"/>
    </row>
    <row r="29" spans="2:36" x14ac:dyDescent="0.25">
      <c r="B29" s="7"/>
      <c r="C29" s="174"/>
      <c r="D29" s="26" t="s">
        <v>41</v>
      </c>
      <c r="E29" s="36"/>
      <c r="F29" s="24"/>
      <c r="G29" s="36">
        <f t="shared" si="0"/>
        <v>0</v>
      </c>
      <c r="H29" s="24"/>
      <c r="I29" s="36">
        <f>'bis 30.06.2023'!I$24</f>
        <v>0</v>
      </c>
      <c r="J29" s="37"/>
      <c r="K29" s="36">
        <f>'bis 31.12.2023'!$I$24-I29</f>
        <v>0</v>
      </c>
      <c r="L29" s="37"/>
      <c r="M29" s="36">
        <f>'bis 30.06.2024'!$I$24-(I29+K29)</f>
        <v>0</v>
      </c>
      <c r="N29" s="37"/>
      <c r="O29" s="36">
        <f>'bis 31.12.2024'!$I$24-(I29+K29+M29)</f>
        <v>0</v>
      </c>
      <c r="P29" s="37"/>
      <c r="Q29" s="36">
        <f>'bis 30.06.2025'!$I$24-($I29+$K29+$M29+O29)</f>
        <v>0</v>
      </c>
      <c r="R29" s="37"/>
      <c r="S29" s="36">
        <f>'bis 31.12.2025'!$I$24-($I29+$K29+$M29+O29+Q29)</f>
        <v>0</v>
      </c>
      <c r="T29" s="37"/>
      <c r="U29" s="36">
        <f>'bis 30.06.2026'!$I$24-($I29+$K29+$M29+O29+Q29+S29)</f>
        <v>0</v>
      </c>
      <c r="V29" s="37"/>
      <c r="W29" s="36">
        <f>'bis 31.12.2026'!$I$24-($I29+$K29+$M29+O29+Q29+S29+U29)</f>
        <v>0</v>
      </c>
      <c r="X29" s="24"/>
      <c r="Y29" s="36">
        <f>'bis 30.06.2027'!$I$24-($I29+$K29+$M29+O29+Q29+S29+U29+W29)</f>
        <v>0</v>
      </c>
      <c r="Z29" s="37"/>
      <c r="AA29" s="36">
        <f>'bis 31.12.2027'!$I$24-($I29+$K29+$M29+O29+Q29+S29+U29+W29+Y29)</f>
        <v>0</v>
      </c>
      <c r="AB29" s="37"/>
      <c r="AC29" s="36">
        <f>'bis 30.06.2028'!$I$24-($I29+$K29+$M29+O29+Q29+S29+U29+W29+Y29+AA29)</f>
        <v>0</v>
      </c>
      <c r="AD29" s="37"/>
      <c r="AE29" s="36">
        <f>'bis 31.12.2028'!$I$24-($I29+$K29+$M29+O29+Q29+S29+U29+W29+Y29+AA29+AC29)</f>
        <v>0</v>
      </c>
      <c r="AF29" s="37"/>
      <c r="AG29" s="36">
        <f>'bis 30.06.2029'!$I$24-($I29+$K29+$M29+O29+Q29+S29+U29+W29+Y29+AA29+AC29+AE29)</f>
        <v>0</v>
      </c>
      <c r="AH29" s="37"/>
      <c r="AI29" s="36">
        <f>'bis 31.12.2029'!$I$24-($I29+$K29+$M29+O29+Q29+S29+U29+W29+Y29+AA29+AC29+AE29+AG29)</f>
        <v>0</v>
      </c>
      <c r="AJ29" s="37"/>
    </row>
    <row r="30" spans="2:36" x14ac:dyDescent="0.25">
      <c r="B30" s="7"/>
      <c r="C30" s="174"/>
      <c r="D30" s="26" t="s">
        <v>42</v>
      </c>
      <c r="E30" s="36"/>
      <c r="F30" s="24"/>
      <c r="G30" s="36">
        <f t="shared" si="0"/>
        <v>0</v>
      </c>
      <c r="H30" s="24"/>
      <c r="I30" s="36">
        <f>'bis 30.06.2023'!J$24</f>
        <v>0</v>
      </c>
      <c r="J30" s="37"/>
      <c r="K30" s="36">
        <f>'bis 31.12.2023'!$J$24-I30</f>
        <v>0</v>
      </c>
      <c r="L30" s="37"/>
      <c r="M30" s="36">
        <f>'bis 30.06.2024'!$J$24-(I30+K30)</f>
        <v>0</v>
      </c>
      <c r="N30" s="37"/>
      <c r="O30" s="36">
        <f>'bis 31.12.2024'!$J$24-(I30+K30+M30)</f>
        <v>0</v>
      </c>
      <c r="P30" s="37"/>
      <c r="Q30" s="36">
        <f>'bis 30.06.2025'!$J$24-($I30+$K30+$M30+O30)</f>
        <v>0</v>
      </c>
      <c r="R30" s="37"/>
      <c r="S30" s="36">
        <f>'bis 31.12.2025'!$J$24-($I30+$K30+$M30+O30+Q30)</f>
        <v>0</v>
      </c>
      <c r="T30" s="37"/>
      <c r="U30" s="36">
        <f>'bis 30.06.2026'!$J$24-($I30+$K30+$M30+O30+Q30+S30)</f>
        <v>0</v>
      </c>
      <c r="V30" s="37"/>
      <c r="W30" s="36">
        <f>'bis 31.12.2026'!$J$24-($I30+$K30+$M30+O30+Q30+S30+U30)</f>
        <v>0</v>
      </c>
      <c r="X30" s="24"/>
      <c r="Y30" s="36">
        <f>'bis 30.06.2027'!$J$24-($I30+$K30+$M30+O30+Q30+S30+U30+W30)</f>
        <v>0</v>
      </c>
      <c r="Z30" s="37"/>
      <c r="AA30" s="36">
        <f>'bis 31.12.2027'!$J$24-($I30+$K30+$M30+O30+Q30+S30+U30+W30+Y30)</f>
        <v>0</v>
      </c>
      <c r="AB30" s="37"/>
      <c r="AC30" s="36">
        <f>'bis 30.06.2028'!$J$24-($I30+$K30+$M30+O30+Q30+S30+U30+W30+Y30+AA30)</f>
        <v>0</v>
      </c>
      <c r="AD30" s="37"/>
      <c r="AE30" s="36">
        <f>'bis 31.12.2028'!$J$24-($I30+$K30+$M30+O30+Q30+S30+U30+W30+Y30+AA30+AC30)</f>
        <v>0</v>
      </c>
      <c r="AF30" s="37"/>
      <c r="AG30" s="36">
        <f>'bis 30.06.2029'!$J$24-($I30+$K30+$M30+O30+Q30+S30+U30+W30+Y30+AA30+AC30+AE30)</f>
        <v>0</v>
      </c>
      <c r="AH30" s="37"/>
      <c r="AI30" s="36">
        <f>'bis 31.12.2029'!$J$24-($I30+$K30+$M30+O30+Q30+S30+U30+W30+Y30+AA30+AC30+AE30+AG30)</f>
        <v>0</v>
      </c>
      <c r="AJ30" s="37"/>
    </row>
    <row r="31" spans="2:36" x14ac:dyDescent="0.25">
      <c r="B31" s="7"/>
      <c r="C31" s="174"/>
      <c r="D31" s="26" t="s">
        <v>56</v>
      </c>
      <c r="E31" s="36"/>
      <c r="F31" s="24"/>
      <c r="G31" s="36">
        <f t="shared" si="0"/>
        <v>0</v>
      </c>
      <c r="H31" s="24"/>
      <c r="I31" s="36">
        <f>'bis 30.06.2023'!K$24</f>
        <v>0</v>
      </c>
      <c r="J31" s="37"/>
      <c r="K31" s="36">
        <f>'bis 30.06.2023'!$K$24-I31</f>
        <v>0</v>
      </c>
      <c r="L31" s="37"/>
      <c r="M31" s="36">
        <f>'bis 30.06.2024'!$K$24-(I31+K31)</f>
        <v>0</v>
      </c>
      <c r="N31" s="37"/>
      <c r="O31" s="36">
        <f>'bis 31.12.2024'!$K$24-(I31+K31+M31)</f>
        <v>0</v>
      </c>
      <c r="P31" s="37"/>
      <c r="Q31" s="36">
        <f>'bis 30.06.2025'!$K$24-($I31+$K31+$M31+O31)</f>
        <v>0</v>
      </c>
      <c r="R31" s="37"/>
      <c r="S31" s="36">
        <f>'bis 31.12.2025'!$K$24-($I31+$K31+$M31+O31+Q31)</f>
        <v>0</v>
      </c>
      <c r="T31" s="37"/>
      <c r="U31" s="36">
        <f>'bis 30.06.2026'!$K$24-($I31+$K31+$M31+O31+Q31+S31)</f>
        <v>0</v>
      </c>
      <c r="V31" s="37"/>
      <c r="W31" s="36">
        <f>'bis 31.12.2026'!$K$24-($I31+$K31+$M31+O31+Q31+S31+U31)</f>
        <v>0</v>
      </c>
      <c r="X31" s="24"/>
      <c r="Y31" s="36">
        <f>'bis 30.06.2027'!$K$24-($I31+$K31+$M31+O31+Q31+S31+U31+W31)</f>
        <v>0</v>
      </c>
      <c r="Z31" s="37"/>
      <c r="AA31" s="36">
        <f>'bis 31.12.2027'!$K$24-($I31+$K31+$M31+O31+Q31+S31+U31+W31+Y31)</f>
        <v>0</v>
      </c>
      <c r="AB31" s="37"/>
      <c r="AC31" s="36">
        <f>'bis 30.06.2028'!$K$24-($I31+$K31+$M31+O31+Q31+S31+U31+W31+Y31+AA31)</f>
        <v>0</v>
      </c>
      <c r="AD31" s="37"/>
      <c r="AE31" s="36">
        <f>'bis 31.12.2028'!$K$24-($I31+$K31+$M31+O31+Q31+S31+U31+W31+Y31+AA31+AC31)</f>
        <v>0</v>
      </c>
      <c r="AF31" s="37"/>
      <c r="AG31" s="36">
        <f>'bis 30.06.2029'!$K$24-($I31+$K31+$M31+O31+Q31+S31+U31+W31+Y31+AA31+AC31+AE31)</f>
        <v>0</v>
      </c>
      <c r="AH31" s="37"/>
      <c r="AI31" s="36">
        <f>'bis 31.12.2029'!$K$24-($I31+$K31+$M31+O31+Q31+S31+U31+W31+Y31+AA31+AC31+AE31+AG31)</f>
        <v>0</v>
      </c>
      <c r="AJ31" s="37"/>
    </row>
    <row r="32" spans="2:36" x14ac:dyDescent="0.25">
      <c r="B32" s="7"/>
      <c r="C32" s="174"/>
      <c r="D32" s="26" t="s">
        <v>57</v>
      </c>
      <c r="E32" s="36"/>
      <c r="F32" s="24"/>
      <c r="G32" s="36">
        <f t="shared" si="0"/>
        <v>0</v>
      </c>
      <c r="H32" s="24"/>
      <c r="I32" s="36">
        <f>'bis 30.06.2023'!L$24</f>
        <v>0</v>
      </c>
      <c r="J32" s="37"/>
      <c r="K32" s="36">
        <f>'bis 31.12.2023'!$L$24-I32</f>
        <v>0</v>
      </c>
      <c r="L32" s="37"/>
      <c r="M32" s="36">
        <f>'bis 30.06.2024'!$L$24-(I32+K32)</f>
        <v>0</v>
      </c>
      <c r="N32" s="37"/>
      <c r="O32" s="36">
        <f>'bis 31.12.2024'!$L$24-(I32+K32+M32)</f>
        <v>0</v>
      </c>
      <c r="P32" s="37"/>
      <c r="Q32" s="36">
        <f>'bis 30.06.2025'!$L$24-($I32+$K32+$M32+O32)</f>
        <v>0</v>
      </c>
      <c r="R32" s="37"/>
      <c r="S32" s="36">
        <f>'bis 31.12.2025'!$L$24-($I32+$K32+$M32+O32+Q32)</f>
        <v>0</v>
      </c>
      <c r="T32" s="37"/>
      <c r="U32" s="36">
        <f>'bis 30.06.2026'!$L$24-($I32+$K32+$M32+O32+Q32+S32)</f>
        <v>0</v>
      </c>
      <c r="V32" s="37"/>
      <c r="W32" s="36">
        <f>'bis 31.12.2026'!$L$24-($I32+$K32+$M32+O32+Q32+S32+U32)</f>
        <v>0</v>
      </c>
      <c r="X32" s="24"/>
      <c r="Y32" s="36">
        <f>'bis 30.06.2027'!$L$24-($I32+$K32+$M32+O32+Q32+S32+U32+W32)</f>
        <v>0</v>
      </c>
      <c r="Z32" s="37"/>
      <c r="AA32" s="36">
        <f>'bis 31.12.2027'!$L$24-($I32+$K32+$M32+O32+Q32+S32+U32+W32+Y32)</f>
        <v>0</v>
      </c>
      <c r="AB32" s="37"/>
      <c r="AC32" s="36">
        <f>'bis 30.06.2028'!$L$24-($I32+$K32+$M32+O32+Q32+S32+U32+W32+Y32+AA32)</f>
        <v>0</v>
      </c>
      <c r="AD32" s="37"/>
      <c r="AE32" s="36">
        <f>'bis 31.12.2028'!$L$24-($I32+$K32+$M32+O32+Q32+S32+U32+W32+Y32+AA32+AC32)</f>
        <v>0</v>
      </c>
      <c r="AF32" s="37"/>
      <c r="AG32" s="36">
        <f>'bis 30.06.2029'!$L$24-($I32+$K32+$M32+O32+Q32+S32+U32+W32+Y32+AA32+AC32+AE32)</f>
        <v>0</v>
      </c>
      <c r="AH32" s="37"/>
      <c r="AI32" s="36">
        <f>'bis 31.12.2029'!$L$24-($I32+$K32+$M32+O32+Q32+S32+U32+W32+Y32+AA32+AC32+AE32+AG32)</f>
        <v>0</v>
      </c>
      <c r="AJ32" s="37"/>
    </row>
    <row r="33" spans="2:36" x14ac:dyDescent="0.25">
      <c r="B33" s="7"/>
      <c r="C33" s="174"/>
      <c r="D33" s="26" t="s">
        <v>58</v>
      </c>
      <c r="E33" s="36"/>
      <c r="F33" s="24"/>
      <c r="G33" s="36">
        <f t="shared" si="0"/>
        <v>0</v>
      </c>
      <c r="H33" s="24"/>
      <c r="I33" s="36">
        <f>'bis 30.06.2023'!M$24</f>
        <v>0</v>
      </c>
      <c r="J33" s="37"/>
      <c r="K33" s="36">
        <f>'bis 31.12.2023'!$M$24-I33</f>
        <v>0</v>
      </c>
      <c r="L33" s="37"/>
      <c r="M33" s="36">
        <f>'bis 30.06.2024'!$M$24-(I33+K33)</f>
        <v>0</v>
      </c>
      <c r="N33" s="37"/>
      <c r="O33" s="36">
        <f>'bis 31.12.2024'!$M$24-(I33+K33+M33)</f>
        <v>0</v>
      </c>
      <c r="P33" s="37"/>
      <c r="Q33" s="36">
        <f>'bis 30.06.2025'!$M$24-($I33+$K33+$M33+O33)</f>
        <v>0</v>
      </c>
      <c r="R33" s="37"/>
      <c r="S33" s="36">
        <f>'bis 31.12.2025'!$M$24-($I33+$K33+$M33+O33+Q33)</f>
        <v>0</v>
      </c>
      <c r="T33" s="37"/>
      <c r="U33" s="36">
        <f>'bis 30.06.2026'!$M$24-($I33+$K33+$M33+O33+Q33+S33)</f>
        <v>0</v>
      </c>
      <c r="V33" s="37"/>
      <c r="W33" s="36">
        <f>'bis 31.12.2026'!$M$24-($I33+$K33+$M33+O33+Q33+S33+U33)</f>
        <v>0</v>
      </c>
      <c r="X33" s="24"/>
      <c r="Y33" s="36">
        <f>'bis 30.06.2027'!$M$24-($I33+$K33+$M33+O33+Q33+S33+U33+W33)</f>
        <v>0</v>
      </c>
      <c r="Z33" s="37"/>
      <c r="AA33" s="36">
        <f>'bis 31.12.2027'!$M$24-($I33+$K33+$M33+O33+Q33+S33+U33+W33+Y33)</f>
        <v>0</v>
      </c>
      <c r="AB33" s="37"/>
      <c r="AC33" s="36">
        <f>'bis 30.06.2028'!$M$24-($I33+$K33+$M33+O33+Q33+S33+U33+W33+Y33+AA33)</f>
        <v>0</v>
      </c>
      <c r="AD33" s="37"/>
      <c r="AE33" s="36">
        <f>'bis 31.12.2028'!$M$24-($I33+$K33+$M33+O33+Q33+S33+U33+W33+Y33+AA33+AC33)</f>
        <v>0</v>
      </c>
      <c r="AF33" s="37"/>
      <c r="AG33" s="36">
        <f>'bis 30.06.2029'!$M$24-($I33+$K33+$M33+O33+Q33+S33+U33+W33+Y33+AA33+AC33+AE33)</f>
        <v>0</v>
      </c>
      <c r="AH33" s="37"/>
      <c r="AI33" s="36">
        <f>'bis 31.12.2029'!$M$24-($I33+$K33+$M33+O33+Q33+S33+U33+W33+Y33+AA33+AC33+AE33+AG33)</f>
        <v>0</v>
      </c>
      <c r="AJ33" s="37"/>
    </row>
    <row r="34" spans="2:36" x14ac:dyDescent="0.25">
      <c r="B34" s="7"/>
      <c r="C34" s="174"/>
      <c r="D34" s="26" t="s">
        <v>59</v>
      </c>
      <c r="E34" s="36"/>
      <c r="F34" s="24"/>
      <c r="G34" s="36">
        <f t="shared" si="0"/>
        <v>0</v>
      </c>
      <c r="H34" s="24"/>
      <c r="I34" s="36">
        <f>'bis 30.06.2023'!N$24</f>
        <v>0</v>
      </c>
      <c r="J34" s="37"/>
      <c r="K34" s="36">
        <f>'bis 31.12.2023'!$N$24-I34</f>
        <v>0</v>
      </c>
      <c r="L34" s="37"/>
      <c r="M34" s="36">
        <f>'bis 30.06.2024'!$N$24-(I34+K34)</f>
        <v>0</v>
      </c>
      <c r="N34" s="37"/>
      <c r="O34" s="36">
        <f>'bis 31.12.2024'!$N$24-(I34+K34+M34)</f>
        <v>0</v>
      </c>
      <c r="P34" s="37"/>
      <c r="Q34" s="36">
        <f>'bis 30.06.2025'!$N$24-($I34+$K34+$M34+O34)</f>
        <v>0</v>
      </c>
      <c r="R34" s="37"/>
      <c r="S34" s="36">
        <f>'bis 31.12.2025'!$N$24-($I34+$K34+$M34+O34+Q34)</f>
        <v>0</v>
      </c>
      <c r="T34" s="37"/>
      <c r="U34" s="36">
        <f>'bis 30.06.2026'!$N$24-($I34+$K34+$M34+O34+Q34+S34)</f>
        <v>0</v>
      </c>
      <c r="V34" s="37"/>
      <c r="W34" s="36">
        <f>'bis 31.12.2026'!$N$24-($I34+$K34+$M34+O34+Q34+S34+U34)</f>
        <v>0</v>
      </c>
      <c r="X34" s="24"/>
      <c r="Y34" s="36">
        <f>'bis 30.06.2027'!$N$24-($I34+$K34+$M34+O34+Q34+S34+U34+W34)</f>
        <v>0</v>
      </c>
      <c r="Z34" s="37"/>
      <c r="AA34" s="36">
        <f>'bis 31.12.2027'!$N$24-($I34+$K34+$M34+O34+Q34+S34+U34+W34+Y34)</f>
        <v>0</v>
      </c>
      <c r="AB34" s="37"/>
      <c r="AC34" s="36">
        <f>'bis 30.06.2028'!$N$24-($I34+$K34+$M34+O34+Q34+S34+U34+W34+Y34+AA34)</f>
        <v>0</v>
      </c>
      <c r="AD34" s="37"/>
      <c r="AE34" s="36">
        <f>'bis 31.12.2028'!$N$24-($I34+$K34+$M34+O34+Q34+S34+U34+W34+Y34+AA34+AC34)</f>
        <v>0</v>
      </c>
      <c r="AF34" s="37"/>
      <c r="AG34" s="36">
        <f>'bis 30.06.2029'!$N$24-($I34+$K34+$M34+O34+Q34+S34+U34+W34+Y34+AA34+AC34+AE34)</f>
        <v>0</v>
      </c>
      <c r="AH34" s="37"/>
      <c r="AI34" s="36">
        <f>'bis 31.12.2029'!$N$24-($I34+$K34+$M34+O34+Q34+S34+U34+W34+Y34+AA34+AC34+AE34+AG34)</f>
        <v>0</v>
      </c>
      <c r="AJ34" s="37"/>
    </row>
    <row r="35" spans="2:36" x14ac:dyDescent="0.25">
      <c r="B35" s="7"/>
      <c r="C35" s="174"/>
      <c r="D35" s="26" t="s">
        <v>60</v>
      </c>
      <c r="E35" s="36"/>
      <c r="F35" s="24"/>
      <c r="G35" s="36">
        <f t="shared" si="0"/>
        <v>0</v>
      </c>
      <c r="H35" s="24"/>
      <c r="I35" s="36">
        <f>'bis 30.06.2023'!O$24</f>
        <v>0</v>
      </c>
      <c r="J35" s="37"/>
      <c r="K35" s="36">
        <f>'bis 31.12.2023'!$O$24-I35</f>
        <v>0</v>
      </c>
      <c r="L35" s="37"/>
      <c r="M35" s="36">
        <f>'bis 30.06.2024'!$O$24-(I35+K35)</f>
        <v>0</v>
      </c>
      <c r="N35" s="37"/>
      <c r="O35" s="36">
        <f>'bis 31.12.2024'!$O$24-(I35+K35+M35)</f>
        <v>0</v>
      </c>
      <c r="P35" s="37"/>
      <c r="Q35" s="36">
        <f>'bis 30.06.2025'!$O$24-($I35+$K35+$M35+O35)</f>
        <v>0</v>
      </c>
      <c r="R35" s="37"/>
      <c r="S35" s="36">
        <f>'bis 31.12.2025'!$O$24-($I35+$K35+$M35+O35+Q35)</f>
        <v>0</v>
      </c>
      <c r="T35" s="37"/>
      <c r="U35" s="36">
        <f>'bis 30.06.2026'!$O$24-($I35+$K35+$M35+O35+Q35+S35)</f>
        <v>0</v>
      </c>
      <c r="V35" s="37"/>
      <c r="W35" s="36">
        <f>'bis 31.12.2026'!$O$24-($I35+$K35+$M35+O35+Q35+S35+U35)</f>
        <v>0</v>
      </c>
      <c r="X35" s="24"/>
      <c r="Y35" s="36">
        <f>'bis 30.06.2027'!$O$24-($I35+$K35+$M35+O35+Q35+S35+U35+W35)</f>
        <v>0</v>
      </c>
      <c r="Z35" s="37"/>
      <c r="AA35" s="36">
        <f>'bis 31.12.2027'!$O$24-($I35+$K35+$M35+O35+Q35+S35+U35+W35+Y35)</f>
        <v>0</v>
      </c>
      <c r="AB35" s="37"/>
      <c r="AC35" s="36">
        <f>'bis 30.06.2028'!$O$24-($I35+$K35+$M35+O35+Q35+S35+U35+W35+Y35+AA35)</f>
        <v>0</v>
      </c>
      <c r="AD35" s="37"/>
      <c r="AE35" s="36">
        <f>'bis 31.12.2028'!$O$24-($I35+$K35+$M35+O35+Q35+S35+U35+W35+Y35+AA35+AC35)</f>
        <v>0</v>
      </c>
      <c r="AF35" s="37"/>
      <c r="AG35" s="36">
        <f>'bis 30.06.2029'!$O$24-($I35+$K35+$M35+O35+Q35+S35+U35+W35+Y35+AA35+AC35+AE35)</f>
        <v>0</v>
      </c>
      <c r="AH35" s="37"/>
      <c r="AI35" s="36">
        <f>'bis 31.12.2029'!$O$24-($I35+$K35+$M35+O35+Q35+S35+U35+W35+Y35+AA35+AC35+AE35+AG35)</f>
        <v>0</v>
      </c>
      <c r="AJ35" s="37"/>
    </row>
    <row r="36" spans="2:36" x14ac:dyDescent="0.25">
      <c r="B36" s="7"/>
      <c r="C36" s="175"/>
      <c r="D36" s="26" t="s">
        <v>61</v>
      </c>
      <c r="E36" s="36"/>
      <c r="F36" s="24"/>
      <c r="G36" s="36">
        <f t="shared" si="0"/>
        <v>0</v>
      </c>
      <c r="H36" s="24"/>
      <c r="I36" s="36">
        <f>'bis 30.06.2023'!P$24</f>
        <v>0</v>
      </c>
      <c r="J36" s="37"/>
      <c r="K36" s="36">
        <f>'bis 30.06.2023'!$P$24-I36</f>
        <v>0</v>
      </c>
      <c r="L36" s="37"/>
      <c r="M36" s="36">
        <f>'bis 30.06.2024'!$P$24-(I36+K36)</f>
        <v>0</v>
      </c>
      <c r="N36" s="37"/>
      <c r="O36" s="36">
        <f>'bis 31.12.2024'!$P$24-(I36+K36+M36)</f>
        <v>0</v>
      </c>
      <c r="P36" s="37"/>
      <c r="Q36" s="36">
        <f>'bis 30.06.2025'!$P$24-($I36+$K36+$M36+O36)</f>
        <v>0</v>
      </c>
      <c r="R36" s="37"/>
      <c r="S36" s="36">
        <f>'bis 31.12.2025'!$P$24-($I36+$K36+$M36+O36+Q36)</f>
        <v>0</v>
      </c>
      <c r="T36" s="37"/>
      <c r="U36" s="36">
        <f>'bis 30.06.2026'!$P$24-($I36+$K36+$M36+O36+Q36+S36)</f>
        <v>0</v>
      </c>
      <c r="V36" s="37"/>
      <c r="W36" s="36">
        <f>'bis 31.12.2026'!$P$24-($I36+$K36+$M36+O36+Q36+S36+U36)</f>
        <v>0</v>
      </c>
      <c r="X36" s="24"/>
      <c r="Y36" s="36">
        <f>'bis 30.06.2027'!$P$24-($I36+$K36+$M36+O36+Q36+S36+U36+W36)</f>
        <v>0</v>
      </c>
      <c r="Z36" s="37"/>
      <c r="AA36" s="36">
        <f>'bis 31.12.2027'!$P$24-($I36+$K36+$M36+O36+Q36+S36+U36+W36+Y36)</f>
        <v>0</v>
      </c>
      <c r="AB36" s="37"/>
      <c r="AC36" s="36">
        <f>'bis 30.06.2028'!$P$24-($I36+$K36+$M36+O36+Q36+S36+U36+W36+Y36+AA36)</f>
        <v>0</v>
      </c>
      <c r="AD36" s="37"/>
      <c r="AE36" s="36">
        <f>'bis 31.12.2028'!$P$24-($I36+$K36+$M36+O36+Q36+S36+U36+W36+Y36+AA36+AC36)</f>
        <v>0</v>
      </c>
      <c r="AF36" s="37"/>
      <c r="AG36" s="36">
        <f>'bis 30.06.2029'!$P$24-($I36+$K36+$M36+O36+Q36+S36+U36+W36+Y36+AA36+AC36+AE36)</f>
        <v>0</v>
      </c>
      <c r="AH36" s="37"/>
      <c r="AI36" s="36">
        <f>'bis 31.12.2029'!$P$24-($I36+$K36+$M36+O36+Q36+S36+U36+W36+Y36+AA36+AC36+AE36+AG36)</f>
        <v>0</v>
      </c>
      <c r="AJ36" s="37"/>
    </row>
    <row r="37" spans="2:36" ht="27.6" x14ac:dyDescent="0.25">
      <c r="B37" s="7"/>
      <c r="C37" s="23" t="s">
        <v>90</v>
      </c>
      <c r="D37" s="26" t="s">
        <v>112</v>
      </c>
      <c r="E37" s="36">
        <f>Overview!F21</f>
        <v>0</v>
      </c>
      <c r="F37" s="24"/>
      <c r="G37" s="36">
        <f t="shared" si="0"/>
        <v>0</v>
      </c>
      <c r="H37" s="24"/>
      <c r="I37" s="36">
        <f>'bis 30.06.2023'!G$25</f>
        <v>0</v>
      </c>
      <c r="J37" s="37"/>
      <c r="K37" s="36">
        <f>'bis 31.12.2023'!$G$25-I37</f>
        <v>0</v>
      </c>
      <c r="L37" s="37"/>
      <c r="M37" s="36">
        <f>'bis 30.06.2024'!$G$25-(I37+K37)</f>
        <v>0</v>
      </c>
      <c r="N37" s="37"/>
      <c r="O37" s="36">
        <f>'bis 31.12.2024'!$G$25-(I37+K37+M37)</f>
        <v>0</v>
      </c>
      <c r="P37" s="37"/>
      <c r="Q37" s="36">
        <f>'bis 30.06.2025'!$G$25-($I37+$K37+$M37+O37)</f>
        <v>0</v>
      </c>
      <c r="R37" s="37"/>
      <c r="S37" s="36">
        <f>'bis 31.12.2025'!$G$25-($I37+$K37+$M37+O37+Q37)</f>
        <v>0</v>
      </c>
      <c r="T37" s="37"/>
      <c r="U37" s="36">
        <f>'bis 30.06.2026'!$G$25-($I37+$K37+$M37+O37+Q37+S37)</f>
        <v>0</v>
      </c>
      <c r="V37" s="37"/>
      <c r="W37" s="36">
        <f>'bis 31.12.2026'!$G$25-($I37+$K37+$M37+O37+Q37+S37+U37)</f>
        <v>0</v>
      </c>
      <c r="X37" s="24"/>
      <c r="Y37" s="36">
        <f>'bis 30.06.2027'!$G$25-($I37+$K37+$M37+O37+Q37+S37+U37+W37)</f>
        <v>0</v>
      </c>
      <c r="Z37" s="37"/>
      <c r="AA37" s="36">
        <f>'bis 31.12.2027'!$G$25-($I37+$K37+$M37+O37+Q37+S37+U37+W37+Y37)</f>
        <v>0</v>
      </c>
      <c r="AB37" s="37"/>
      <c r="AC37" s="36">
        <f>'bis 30.06.2028'!$G$25-($I37+$K37+$M37+O37+Q37+S37+U37+W37+Y37+AA37)</f>
        <v>0</v>
      </c>
      <c r="AD37" s="37"/>
      <c r="AE37" s="36">
        <f>'bis 31.12.2028'!$G$25-($I37+$K37+$M37+O37+Q37+S37+U37+W37+Y37+AA37+AC37)</f>
        <v>0</v>
      </c>
      <c r="AF37" s="37"/>
      <c r="AG37" s="36">
        <f>'bis 30.06.2029'!$G$25-($I37+$K37+$M37+O37+Q37+S37+U37+W37+Y37+AA37+AC37+AE37)</f>
        <v>0</v>
      </c>
      <c r="AH37" s="37"/>
      <c r="AI37" s="36">
        <f>'bis 31.12.2029'!$G$25-($I37+$K37+$M37+O37+Q37+S37+U37+W37+Y37+AA37+AC37+AE37+AG37)</f>
        <v>0</v>
      </c>
      <c r="AJ37" s="37"/>
    </row>
    <row r="38" spans="2:36" x14ac:dyDescent="0.25">
      <c r="B38" s="7"/>
      <c r="C38" s="173"/>
      <c r="D38" s="26" t="s">
        <v>43</v>
      </c>
      <c r="E38" s="36"/>
      <c r="F38" s="24"/>
      <c r="G38" s="36">
        <f t="shared" si="0"/>
        <v>0</v>
      </c>
      <c r="H38" s="24"/>
      <c r="I38" s="36">
        <f>'bis 30.06.2023'!H$25</f>
        <v>0</v>
      </c>
      <c r="J38" s="37"/>
      <c r="K38" s="36">
        <f>'bis 31.12.2023'!$H$25-I38</f>
        <v>0</v>
      </c>
      <c r="L38" s="37"/>
      <c r="M38" s="36">
        <f>'bis 30.06.2024'!$H$25-(I38+K38)</f>
        <v>0</v>
      </c>
      <c r="N38" s="37"/>
      <c r="O38" s="36">
        <f>'bis 31.12.2024'!$H$25-(I38+K38+M38)</f>
        <v>0</v>
      </c>
      <c r="P38" s="37"/>
      <c r="Q38" s="36">
        <f>'bis 30.06.2025'!$H$25-($I38+$K38+$M38+O38)</f>
        <v>0</v>
      </c>
      <c r="R38" s="37"/>
      <c r="S38" s="36">
        <f>'bis 31.12.2025'!$H$25-($I38+$K38+$M38+O38+Q38)</f>
        <v>0</v>
      </c>
      <c r="T38" s="37"/>
      <c r="U38" s="36">
        <f>'bis 30.06.2026'!$H$25-($I38+$K38+$M38+O38+Q38+S38)</f>
        <v>0</v>
      </c>
      <c r="V38" s="37"/>
      <c r="W38" s="36">
        <f>'bis 31.12.2026'!$H$25-($I38+$K38+$M38+O38+Q38+S38+U38)</f>
        <v>0</v>
      </c>
      <c r="X38" s="24"/>
      <c r="Y38" s="36">
        <f>'bis 30.06.2027'!$H$25-($I38+$K38+$M38+O38+Q38+S38+U38+W38)</f>
        <v>0</v>
      </c>
      <c r="Z38" s="37"/>
      <c r="AA38" s="36">
        <f>'bis 31.12.2027'!$H$25-($I38+$K38+$M38+O38+Q38+S38+U38+W38+Y38)</f>
        <v>0</v>
      </c>
      <c r="AB38" s="37"/>
      <c r="AC38" s="36">
        <f>'bis 30.06.2028'!$H$25-($I38+$K38+$M38+O38+Q38+S38+U38+W38+Y38+AA38)</f>
        <v>0</v>
      </c>
      <c r="AD38" s="37"/>
      <c r="AE38" s="36">
        <f>'bis 31.12.2028'!$H$25-($I38+$K38+$M38+O38+Q38+S38+U38+W38+Y38+AA38+AC38)</f>
        <v>0</v>
      </c>
      <c r="AF38" s="37"/>
      <c r="AG38" s="36">
        <f>'bis 30.06.2029'!$H$25-($I38+$K38+$M38+O38+Q38+S38+U38+W38+Y38+AA38+AC38+AE38)</f>
        <v>0</v>
      </c>
      <c r="AH38" s="37"/>
      <c r="AI38" s="36">
        <f>'bis 31.12.2029'!$H$25-($I38+$K38+$M38+O38+Q38+S38+U38+W38+Y38+AA38+AC38+AE38+AG38)</f>
        <v>0</v>
      </c>
      <c r="AJ38" s="37"/>
    </row>
    <row r="39" spans="2:36" x14ac:dyDescent="0.25">
      <c r="B39" s="7"/>
      <c r="C39" s="174"/>
      <c r="D39" s="26" t="s">
        <v>41</v>
      </c>
      <c r="E39" s="36"/>
      <c r="F39" s="24"/>
      <c r="G39" s="36">
        <f t="shared" si="0"/>
        <v>0</v>
      </c>
      <c r="H39" s="24"/>
      <c r="I39" s="36">
        <f>'bis 30.06.2023'!I$25</f>
        <v>0</v>
      </c>
      <c r="J39" s="37"/>
      <c r="K39" s="36">
        <f>'bis 31.12.2023'!$I$25-I39</f>
        <v>0</v>
      </c>
      <c r="L39" s="37"/>
      <c r="M39" s="36">
        <f>'bis 30.06.2024'!$I$25-(I39+K39)</f>
        <v>0</v>
      </c>
      <c r="N39" s="37"/>
      <c r="O39" s="36">
        <f>'bis 31.12.2024'!$I$25-(I39+K39+M39)</f>
        <v>0</v>
      </c>
      <c r="P39" s="37"/>
      <c r="Q39" s="36">
        <f>'bis 30.06.2025'!$I$25-($I39+$K39+$M39+O39)</f>
        <v>0</v>
      </c>
      <c r="R39" s="37"/>
      <c r="S39" s="36">
        <f>'bis 31.12.2025'!$I$25-($I39+$K39+$M39+O39+Q39)</f>
        <v>0</v>
      </c>
      <c r="T39" s="37"/>
      <c r="U39" s="36">
        <f>'bis 30.06.2026'!$I$25-($I39+$K39+$M39+O39+Q39+S39)</f>
        <v>0</v>
      </c>
      <c r="V39" s="37"/>
      <c r="W39" s="36">
        <f>'bis 31.12.2026'!$I$25-($I39+$K39+$M39+O39+Q39+S39+U39)</f>
        <v>0</v>
      </c>
      <c r="X39" s="24"/>
      <c r="Y39" s="36">
        <f>'bis 30.06.2027'!$I$25-($I39+$K39+$M39+O39+Q39+S39+U39+W39)</f>
        <v>0</v>
      </c>
      <c r="Z39" s="37"/>
      <c r="AA39" s="36">
        <f>'bis 31.12.2027'!$I$25-($I39+$K39+$M39+O39+Q39+S39+U39+W39+Y39)</f>
        <v>0</v>
      </c>
      <c r="AB39" s="37"/>
      <c r="AC39" s="36">
        <f>'bis 30.06.2028'!$I$25-($I39+$K39+$M39+O39+Q39+S39+U39+W39+Y39+AA39)</f>
        <v>0</v>
      </c>
      <c r="AD39" s="37"/>
      <c r="AE39" s="36">
        <f>'bis 31.12.2028'!$I$25-($I39+$K39+$M39+O39+Q39+S39+U39+W39+Y39+AA39+AC39)</f>
        <v>0</v>
      </c>
      <c r="AF39" s="37"/>
      <c r="AG39" s="36">
        <f>'bis 30.06.2029'!$I$25-($I39+$K39+$M39+O39+Q39+S39+U39+W39+Y39+AA39+AC39+AE39)</f>
        <v>0</v>
      </c>
      <c r="AH39" s="37"/>
      <c r="AI39" s="36">
        <f>'bis 31.12.2029'!$I$25-($I39+$K39+$M39+O39+Q39+S39+U39+W39+Y39+AA39+AC39+AE39+AG39)</f>
        <v>0</v>
      </c>
      <c r="AJ39" s="37"/>
    </row>
    <row r="40" spans="2:36" x14ac:dyDescent="0.25">
      <c r="B40" s="7"/>
      <c r="C40" s="174"/>
      <c r="D40" s="26" t="s">
        <v>42</v>
      </c>
      <c r="E40" s="36"/>
      <c r="F40" s="24"/>
      <c r="G40" s="36">
        <f t="shared" si="0"/>
        <v>0</v>
      </c>
      <c r="H40" s="24"/>
      <c r="I40" s="36">
        <f>'bis 30.06.2023'!J$25</f>
        <v>0</v>
      </c>
      <c r="J40" s="37"/>
      <c r="K40" s="36">
        <f>'bis 31.12.2023'!$J$25-I40</f>
        <v>0</v>
      </c>
      <c r="L40" s="37"/>
      <c r="M40" s="36">
        <f>'bis 30.06.2024'!$J$25-(I40+K40)</f>
        <v>0</v>
      </c>
      <c r="N40" s="37"/>
      <c r="O40" s="36">
        <f>'bis 31.12.2024'!$J$25-(I40+K40+M40)</f>
        <v>0</v>
      </c>
      <c r="P40" s="37"/>
      <c r="Q40" s="36">
        <f>'bis 30.06.2025'!$J$25-($I40+$K40+$M40+O40)</f>
        <v>0</v>
      </c>
      <c r="R40" s="37"/>
      <c r="S40" s="36">
        <f>'bis 31.12.2025'!$J$25-($I40+$K40+$M40+O40+Q40)</f>
        <v>0</v>
      </c>
      <c r="T40" s="37"/>
      <c r="U40" s="36">
        <f>'bis 30.06.2026'!$J$25-($I40+$K40+$M40+O40+Q40+S40)</f>
        <v>0</v>
      </c>
      <c r="V40" s="37"/>
      <c r="W40" s="36">
        <f>'bis 31.12.2026'!$J$25-($I40+$K40+$M40+O40+Q40+S40+U40)</f>
        <v>0</v>
      </c>
      <c r="X40" s="24"/>
      <c r="Y40" s="36">
        <f>'bis 30.06.2027'!$J$25-($I40+$K40+$M40+O40+Q40+S40+U40+W40)</f>
        <v>0</v>
      </c>
      <c r="Z40" s="37"/>
      <c r="AA40" s="36">
        <f>'bis 31.12.2027'!$J$25-($I40+$K40+$M40+O40+Q40+S40+U40+W40+Y40)</f>
        <v>0</v>
      </c>
      <c r="AB40" s="37"/>
      <c r="AC40" s="36">
        <f>'bis 30.06.2028'!$J$25-($I40+$K40+$M40+O40+Q40+S40+U40+W40+Y40+AA40)</f>
        <v>0</v>
      </c>
      <c r="AD40" s="37"/>
      <c r="AE40" s="36">
        <f>'bis 31.12.2028'!$J$25-($I40+$K40+$M40+O40+Q40+S40+U40+W40+Y40+AA40+AC40)</f>
        <v>0</v>
      </c>
      <c r="AF40" s="37"/>
      <c r="AG40" s="36">
        <f>'bis 30.06.2029'!$J$25-($I40+$K40+$M40+O40+Q40+S40+U40+W40+Y40+AA40+AC40+AE40)</f>
        <v>0</v>
      </c>
      <c r="AH40" s="37"/>
      <c r="AI40" s="36">
        <f>'bis 31.12.2029'!$J$25-($I40+$K40+$M40+O40+Q40+S40+U40+W40+Y40+AA40+AC40+AE40+AG40)</f>
        <v>0</v>
      </c>
      <c r="AJ40" s="37"/>
    </row>
    <row r="41" spans="2:36" x14ac:dyDescent="0.25">
      <c r="B41" s="7"/>
      <c r="C41" s="174"/>
      <c r="D41" s="26" t="s">
        <v>56</v>
      </c>
      <c r="E41" s="36"/>
      <c r="F41" s="24"/>
      <c r="G41" s="36">
        <f t="shared" si="0"/>
        <v>0</v>
      </c>
      <c r="H41" s="24"/>
      <c r="I41" s="36">
        <f>'bis 30.06.2023'!K$25</f>
        <v>0</v>
      </c>
      <c r="J41" s="37"/>
      <c r="K41" s="36">
        <f>'bis 30.06.2023'!$K$25-I41</f>
        <v>0</v>
      </c>
      <c r="L41" s="37"/>
      <c r="M41" s="36">
        <f>'bis 30.06.2024'!$K$25-(I41+K41)</f>
        <v>0</v>
      </c>
      <c r="N41" s="37"/>
      <c r="O41" s="36">
        <f>'bis 31.12.2024'!$K$25-(I41+K41+M41)</f>
        <v>0</v>
      </c>
      <c r="P41" s="37"/>
      <c r="Q41" s="36">
        <f>'bis 30.06.2025'!$K$25-($I41+$K41+$M41+O41)</f>
        <v>0</v>
      </c>
      <c r="R41" s="37"/>
      <c r="S41" s="36">
        <f>'bis 31.12.2025'!$K$25-($I41+$K41+$M41+O41+Q41)</f>
        <v>0</v>
      </c>
      <c r="T41" s="37"/>
      <c r="U41" s="36">
        <f>'bis 30.06.2026'!$K$25-($I41+$K41+$M41+O41+Q41+S41)</f>
        <v>0</v>
      </c>
      <c r="V41" s="37"/>
      <c r="W41" s="36">
        <f>'bis 31.12.2026'!$K$25-($I41+$K41+$M41+O41+Q41+S41+U41)</f>
        <v>0</v>
      </c>
      <c r="X41" s="24"/>
      <c r="Y41" s="36">
        <f>'bis 30.06.2027'!$K$25-($I41+$K41+$M41+O41+Q41+S41+U41+W41)</f>
        <v>0</v>
      </c>
      <c r="Z41" s="37"/>
      <c r="AA41" s="36">
        <f>'bis 31.12.2027'!$K$25-($I41+$K41+$M41+O41+Q41+S41+U41+W41+Y41)</f>
        <v>0</v>
      </c>
      <c r="AB41" s="37"/>
      <c r="AC41" s="36">
        <f>'bis 30.06.2028'!$K$25-($I41+$K41+$M41+O41+Q41+S41+U41+W41+Y41+AA41)</f>
        <v>0</v>
      </c>
      <c r="AD41" s="37"/>
      <c r="AE41" s="36">
        <f>'bis 31.12.2028'!$K$25-($I41+$K41+$M41+O41+Q41+S41+U41+W41+Y41+AA41+AC41)</f>
        <v>0</v>
      </c>
      <c r="AF41" s="37"/>
      <c r="AG41" s="36">
        <f>'bis 30.06.2029'!$K$25-($I41+$K41+$M41+O41+Q41+S41+U41+W41+Y41+AA41+AC41+AE41)</f>
        <v>0</v>
      </c>
      <c r="AH41" s="37"/>
      <c r="AI41" s="36">
        <f>'bis 31.12.2029'!$K$25-($I41+$K41+$M41+O41+Q41+S41+U41+W41+Y41+AA41+AC41+AE41+AG41)</f>
        <v>0</v>
      </c>
      <c r="AJ41" s="37"/>
    </row>
    <row r="42" spans="2:36" x14ac:dyDescent="0.25">
      <c r="B42" s="7"/>
      <c r="C42" s="174"/>
      <c r="D42" s="26" t="s">
        <v>57</v>
      </c>
      <c r="E42" s="36"/>
      <c r="F42" s="24"/>
      <c r="G42" s="36">
        <f t="shared" si="0"/>
        <v>0</v>
      </c>
      <c r="H42" s="24"/>
      <c r="I42" s="36">
        <f>'bis 30.06.2023'!L$25</f>
        <v>0</v>
      </c>
      <c r="J42" s="37"/>
      <c r="K42" s="36">
        <f>'bis 31.12.2023'!$L$25-I42</f>
        <v>0</v>
      </c>
      <c r="L42" s="37"/>
      <c r="M42" s="36">
        <f>'bis 30.06.2024'!$L$25-(I42+K42)</f>
        <v>0</v>
      </c>
      <c r="N42" s="37"/>
      <c r="O42" s="36">
        <f>'bis 31.12.2024'!$L$25-(I42+K42+M42)</f>
        <v>0</v>
      </c>
      <c r="P42" s="37"/>
      <c r="Q42" s="36">
        <f>'bis 30.06.2025'!$L$25-($I42+$K42+$M42+O42)</f>
        <v>0</v>
      </c>
      <c r="R42" s="37"/>
      <c r="S42" s="36">
        <f>'bis 31.12.2025'!$L$25-($I42+$K42+$M42+O42+Q42)</f>
        <v>0</v>
      </c>
      <c r="T42" s="37"/>
      <c r="U42" s="36">
        <f>'bis 30.06.2026'!$L$25-($I42+$K42+$M42+O42+Q42+S42)</f>
        <v>0</v>
      </c>
      <c r="V42" s="37"/>
      <c r="W42" s="36">
        <f>'bis 31.12.2026'!$L$25-($I42+$K42+$M42+O42+Q42+S42+U42)</f>
        <v>0</v>
      </c>
      <c r="X42" s="24"/>
      <c r="Y42" s="36">
        <f>'bis 30.06.2027'!$L$25-($I42+$K42+$M42+O42+Q42+S42+U42+W42)</f>
        <v>0</v>
      </c>
      <c r="Z42" s="37"/>
      <c r="AA42" s="36">
        <f>'bis 31.12.2027'!$L$25-($I42+$K42+$M42+O42+Q42+S42+U42+W42+Y42)</f>
        <v>0</v>
      </c>
      <c r="AB42" s="37"/>
      <c r="AC42" s="36">
        <f>'bis 30.06.2028'!$L$25-($I42+$K42+$M42+O42+Q42+S42+U42+W42+Y42+AA42)</f>
        <v>0</v>
      </c>
      <c r="AD42" s="37"/>
      <c r="AE42" s="36">
        <f>'bis 31.12.2028'!$L$25-($I42+$K42+$M42+O42+Q42+S42+U42+W42+Y42+AA42+AC42)</f>
        <v>0</v>
      </c>
      <c r="AF42" s="37"/>
      <c r="AG42" s="36">
        <f>'bis 30.06.2029'!$L$25-($I42+$K42+$M42+O42+Q42+S42+U42+W42+Y42+AA42+AC42+AE42)</f>
        <v>0</v>
      </c>
      <c r="AH42" s="37"/>
      <c r="AI42" s="36">
        <f>'bis 31.12.2029'!$L$25-($I42+$K42+$M42+O42+Q42+S42+U42+W42+Y42+AA42+AC42+AE42+AG42)</f>
        <v>0</v>
      </c>
      <c r="AJ42" s="37"/>
    </row>
    <row r="43" spans="2:36" x14ac:dyDescent="0.25">
      <c r="B43" s="7"/>
      <c r="C43" s="174"/>
      <c r="D43" s="26" t="s">
        <v>58</v>
      </c>
      <c r="E43" s="36"/>
      <c r="F43" s="24"/>
      <c r="G43" s="36">
        <f t="shared" si="0"/>
        <v>0</v>
      </c>
      <c r="H43" s="24"/>
      <c r="I43" s="36">
        <f>'bis 30.06.2023'!M$25</f>
        <v>0</v>
      </c>
      <c r="J43" s="37"/>
      <c r="K43" s="36">
        <f>'bis 31.12.2023'!$M$25-I43</f>
        <v>0</v>
      </c>
      <c r="L43" s="37"/>
      <c r="M43" s="36">
        <f>'bis 30.06.2024'!$M$25-(I43+K43)</f>
        <v>0</v>
      </c>
      <c r="N43" s="37"/>
      <c r="O43" s="36">
        <f>'bis 31.12.2024'!$M$25-(I43+K43+M43)</f>
        <v>0</v>
      </c>
      <c r="P43" s="37"/>
      <c r="Q43" s="36">
        <f>'bis 30.06.2025'!$M$25-($I43+$K43+$M43+O43)</f>
        <v>0</v>
      </c>
      <c r="R43" s="37"/>
      <c r="S43" s="36">
        <f>'bis 31.12.2025'!$M$25-($I43+$K43+$M43+O43+Q43)</f>
        <v>0</v>
      </c>
      <c r="T43" s="37"/>
      <c r="U43" s="36">
        <f>'bis 30.06.2026'!$M$25-($I43+$K43+$M43+O43+Q43+S43)</f>
        <v>0</v>
      </c>
      <c r="V43" s="37"/>
      <c r="W43" s="36">
        <f>'bis 31.12.2026'!$M$25-($I43+$K43+$M43+O43+Q43+S43+U43)</f>
        <v>0</v>
      </c>
      <c r="X43" s="24"/>
      <c r="Y43" s="36">
        <f>'bis 30.06.2027'!$M$25-($I43+$K43+$M43+O43+Q43+S43+U43+W43)</f>
        <v>0</v>
      </c>
      <c r="Z43" s="37"/>
      <c r="AA43" s="36">
        <f>'bis 31.12.2027'!$M$25-($I43+$K43+$M43+O43+Q43+S43+U43+W43+Y43)</f>
        <v>0</v>
      </c>
      <c r="AB43" s="37"/>
      <c r="AC43" s="36">
        <f>'bis 30.06.2028'!$M$25-($I43+$K43+$M43+O43+Q43+S43+U43+W43+Y43+AA43)</f>
        <v>0</v>
      </c>
      <c r="AD43" s="37"/>
      <c r="AE43" s="36">
        <f>'bis 31.12.2028'!$M$25-($I43+$K43+$M43+O43+Q43+S43+U43+W43+Y43+AA43+AC43)</f>
        <v>0</v>
      </c>
      <c r="AF43" s="37"/>
      <c r="AG43" s="36">
        <f>'bis 30.06.2029'!$M$25-($I43+$K43+$M43+O43+Q43+S43+U43+W43+Y43+AA43+AC43+AE43)</f>
        <v>0</v>
      </c>
      <c r="AH43" s="37"/>
      <c r="AI43" s="36">
        <f>'bis 31.12.2029'!$M$25-($I43+$K43+$M43+O43+Q43+S43+U43+W43+Y43+AA43+AC43+AE43+AG43)</f>
        <v>0</v>
      </c>
      <c r="AJ43" s="37"/>
    </row>
    <row r="44" spans="2:36" x14ac:dyDescent="0.25">
      <c r="B44" s="7"/>
      <c r="C44" s="174"/>
      <c r="D44" s="26" t="s">
        <v>59</v>
      </c>
      <c r="E44" s="36"/>
      <c r="F44" s="24"/>
      <c r="G44" s="36">
        <f t="shared" si="0"/>
        <v>0</v>
      </c>
      <c r="H44" s="24"/>
      <c r="I44" s="36">
        <f>'bis 30.06.2023'!N$25</f>
        <v>0</v>
      </c>
      <c r="J44" s="37"/>
      <c r="K44" s="36">
        <f>'bis 31.12.2023'!$N$25-I44</f>
        <v>0</v>
      </c>
      <c r="L44" s="37"/>
      <c r="M44" s="36">
        <f>'bis 30.06.2024'!$N$25-(I44+K44)</f>
        <v>0</v>
      </c>
      <c r="N44" s="37"/>
      <c r="O44" s="36">
        <f>'bis 31.12.2024'!$N$25-(I44+K44+M44)</f>
        <v>0</v>
      </c>
      <c r="P44" s="37"/>
      <c r="Q44" s="36">
        <f>'bis 30.06.2025'!$N$25-($I44+$K44+$M44+O44)</f>
        <v>0</v>
      </c>
      <c r="R44" s="37"/>
      <c r="S44" s="36">
        <f>'bis 31.12.2025'!$N$25-($I44+$K44+$M44+O44+Q44)</f>
        <v>0</v>
      </c>
      <c r="T44" s="37"/>
      <c r="U44" s="36">
        <f>'bis 30.06.2026'!$N$25-($I44+$K44+$M44+O44+Q44+S44)</f>
        <v>0</v>
      </c>
      <c r="V44" s="37"/>
      <c r="W44" s="36">
        <f>'bis 31.12.2026'!$N$25-($I44+$K44+$M44+O44+Q44+S44+U44)</f>
        <v>0</v>
      </c>
      <c r="X44" s="24"/>
      <c r="Y44" s="36">
        <f>'bis 30.06.2027'!$N$25-($I44+$K44+$M44+O44+Q44+S44+U44+W44)</f>
        <v>0</v>
      </c>
      <c r="Z44" s="37"/>
      <c r="AA44" s="36">
        <f>'bis 31.12.2027'!$N$25-($I44+$K44+$M44+O44+Q44+S44+U44+W44+Y44)</f>
        <v>0</v>
      </c>
      <c r="AB44" s="37"/>
      <c r="AC44" s="36">
        <f>'bis 30.06.2028'!$N$25-($I44+$K44+$M44+O44+Q44+S44+U44+W44+Y44+AA44)</f>
        <v>0</v>
      </c>
      <c r="AD44" s="37"/>
      <c r="AE44" s="36">
        <f>'bis 31.12.2028'!$N$25-($I44+$K44+$M44+O44+Q44+S44+U44+W44+Y44+AA44+AC44)</f>
        <v>0</v>
      </c>
      <c r="AF44" s="37"/>
      <c r="AG44" s="36">
        <f>'bis 30.06.2029'!$N$25-($I44+$K44+$M44+O44+Q44+S44+U44+W44+Y44+AA44+AC44+AE44)</f>
        <v>0</v>
      </c>
      <c r="AH44" s="37"/>
      <c r="AI44" s="36">
        <f>'bis 31.12.2029'!$N$25-($I44+$K44+$M44+O44+Q44+S44+U44+W44+Y44+AA44+AC44+AE44+AG44)</f>
        <v>0</v>
      </c>
      <c r="AJ44" s="37"/>
    </row>
    <row r="45" spans="2:36" x14ac:dyDescent="0.25">
      <c r="B45" s="7"/>
      <c r="C45" s="174"/>
      <c r="D45" s="26" t="s">
        <v>60</v>
      </c>
      <c r="E45" s="36"/>
      <c r="F45" s="24"/>
      <c r="G45" s="36">
        <f t="shared" si="0"/>
        <v>0</v>
      </c>
      <c r="H45" s="24"/>
      <c r="I45" s="36">
        <f>'bis 30.06.2023'!O$25</f>
        <v>0</v>
      </c>
      <c r="J45" s="37"/>
      <c r="K45" s="36">
        <f>'bis 31.12.2023'!$O$25-I45</f>
        <v>0</v>
      </c>
      <c r="L45" s="37"/>
      <c r="M45" s="36">
        <f>'bis 30.06.2024'!$O$25-(I45+K45)</f>
        <v>0</v>
      </c>
      <c r="N45" s="37"/>
      <c r="O45" s="36">
        <f>'bis 31.12.2024'!$O$25-(I45+K45+M45)</f>
        <v>0</v>
      </c>
      <c r="P45" s="37"/>
      <c r="Q45" s="36">
        <f>'bis 30.06.2025'!$O$25-($I45+$K45+$M45+O45)</f>
        <v>0</v>
      </c>
      <c r="R45" s="37"/>
      <c r="S45" s="36">
        <f>'bis 31.12.2025'!$O$25-($I45+$K45+$M45+O45+Q45)</f>
        <v>0</v>
      </c>
      <c r="T45" s="37"/>
      <c r="U45" s="36">
        <f>'bis 30.06.2026'!$O$25-($I45+$K45+$M45+O45+Q45+S45)</f>
        <v>0</v>
      </c>
      <c r="V45" s="37"/>
      <c r="W45" s="36">
        <f>'bis 31.12.2026'!$O$25-($I45+$K45+$M45+O45+Q45+S45+U45)</f>
        <v>0</v>
      </c>
      <c r="X45" s="24"/>
      <c r="Y45" s="36">
        <f>'bis 30.06.2027'!$O$25-($I45+$K45+$M45+O45+Q45+S45+U45+W45)</f>
        <v>0</v>
      </c>
      <c r="Z45" s="37"/>
      <c r="AA45" s="36">
        <f>'bis 31.12.2027'!$O$25-($I45+$K45+$M45+O45+Q45+S45+U45+W45+Y45)</f>
        <v>0</v>
      </c>
      <c r="AB45" s="37"/>
      <c r="AC45" s="36">
        <f>'bis 30.06.2028'!$O$25-($I45+$K45+$M45+O45+Q45+S45+U45+W45+Y45+AA45)</f>
        <v>0</v>
      </c>
      <c r="AD45" s="37"/>
      <c r="AE45" s="36">
        <f>'bis 31.12.2028'!$O$25-($I45+$K45+$M45+O45+Q45+S45+U45+W45+Y45+AA45+AC45)</f>
        <v>0</v>
      </c>
      <c r="AF45" s="37"/>
      <c r="AG45" s="36">
        <f>'bis 30.06.2029'!$O$25-($I45+$K45+$M45+O45+Q45+S45+U45+W45+Y45+AA45+AC45+AE45)</f>
        <v>0</v>
      </c>
      <c r="AH45" s="37"/>
      <c r="AI45" s="36">
        <f>'bis 31.12.2029'!$O$25-($I45+$K45+$M45+O45+Q45+S45+U45+W45+Y45+AA45+AC45+AE45+AG45)</f>
        <v>0</v>
      </c>
      <c r="AJ45" s="37"/>
    </row>
    <row r="46" spans="2:36" x14ac:dyDescent="0.25">
      <c r="B46" s="7"/>
      <c r="C46" s="175"/>
      <c r="D46" s="26" t="s">
        <v>61</v>
      </c>
      <c r="E46" s="36"/>
      <c r="F46" s="24"/>
      <c r="G46" s="36">
        <f t="shared" si="0"/>
        <v>0</v>
      </c>
      <c r="H46" s="24"/>
      <c r="I46" s="36">
        <f>'bis 30.06.2023'!P$25</f>
        <v>0</v>
      </c>
      <c r="J46" s="37"/>
      <c r="K46" s="36">
        <f>'bis 30.06.2023'!$P$25-I46</f>
        <v>0</v>
      </c>
      <c r="L46" s="37"/>
      <c r="M46" s="36">
        <f>'bis 30.06.2024'!$P$25-(I46+K46)</f>
        <v>0</v>
      </c>
      <c r="N46" s="37"/>
      <c r="O46" s="36">
        <f>'bis 31.12.2024'!$P$25-(I46+K46+M46)</f>
        <v>0</v>
      </c>
      <c r="P46" s="37"/>
      <c r="Q46" s="36">
        <f>'bis 30.06.2025'!$P$25-($I46+$K46+$M46+O46)</f>
        <v>0</v>
      </c>
      <c r="R46" s="37"/>
      <c r="S46" s="36">
        <f>'bis 31.12.2025'!$P$25-($I46+$K46+$M46+O46+Q46)</f>
        <v>0</v>
      </c>
      <c r="T46" s="37"/>
      <c r="U46" s="36">
        <f>'bis 30.06.2026'!$P$25-($I46+$K46+$M46+O46+Q46+S46)</f>
        <v>0</v>
      </c>
      <c r="V46" s="37"/>
      <c r="W46" s="36">
        <f>'bis 31.12.2026'!$P$25-($I46+$K46+$M46+O46+Q46+S46+U46)</f>
        <v>0</v>
      </c>
      <c r="X46" s="24"/>
      <c r="Y46" s="36">
        <f>'bis 30.06.2027'!$P$25-($I46+$K46+$M46+O46+Q46+S46+U46+W46)</f>
        <v>0</v>
      </c>
      <c r="Z46" s="37"/>
      <c r="AA46" s="36">
        <f>'bis 31.12.2027'!$P$25-($I46+$K46+$M46+O46+Q46+S46+U46+W46+Y46)</f>
        <v>0</v>
      </c>
      <c r="AB46" s="37"/>
      <c r="AC46" s="36">
        <f>'bis 30.06.2028'!$P$25-($I46+$K46+$M46+O46+Q46+S46+U46+W46+Y46+AA46)</f>
        <v>0</v>
      </c>
      <c r="AD46" s="37"/>
      <c r="AE46" s="36">
        <f>'bis 31.12.2028'!$P$25-($I46+$K46+$M46+O46+Q46+S46+U46+W46+Y46+AA46+AC46)</f>
        <v>0</v>
      </c>
      <c r="AF46" s="37"/>
      <c r="AG46" s="36">
        <f>'bis 30.06.2029'!$P$25-($I46+$K46+$M46+O46+Q46+S46+U46+W46+Y46+AA46+AC46+AE46)</f>
        <v>0</v>
      </c>
      <c r="AH46" s="37"/>
      <c r="AI46" s="36">
        <f>'bis 31.12.2029'!$P$25-($I46+$K46+$M46+O46+Q46+S46+U46+W46+Y46+AA46+AC46+AE46+AG46)</f>
        <v>0</v>
      </c>
      <c r="AJ46" s="37"/>
    </row>
    <row r="47" spans="2:36" x14ac:dyDescent="0.25">
      <c r="B47" s="7"/>
      <c r="C47" s="23" t="s">
        <v>98</v>
      </c>
      <c r="D47" s="26" t="s">
        <v>99</v>
      </c>
      <c r="E47" s="36">
        <f>Overview!F26</f>
        <v>0</v>
      </c>
      <c r="F47" s="24"/>
      <c r="G47" s="36">
        <f t="shared" si="0"/>
        <v>0</v>
      </c>
      <c r="H47" s="24"/>
      <c r="I47" s="36">
        <f>'bis 30.06.2023'!G33</f>
        <v>0</v>
      </c>
      <c r="J47" s="37"/>
      <c r="K47" s="36">
        <f>'bis 31.12.2023'!$G33-I47</f>
        <v>0</v>
      </c>
      <c r="L47" s="37"/>
      <c r="M47" s="36">
        <f>'bis 30.06.2024'!$G33-(I47+K47)</f>
        <v>0</v>
      </c>
      <c r="N47" s="37"/>
      <c r="O47" s="36">
        <f>'bis 31.12.2024'!$G33-(I47+K47+M47)</f>
        <v>0</v>
      </c>
      <c r="P47" s="37"/>
      <c r="Q47" s="36">
        <f>'bis 30.06.2025'!$G33-(I47+K47+M47+O47)</f>
        <v>0</v>
      </c>
      <c r="R47" s="37"/>
      <c r="S47" s="36">
        <f>'bis 31.12.2025'!$G33-(I47+K47+M47+O47+Q47)</f>
        <v>0</v>
      </c>
      <c r="T47" s="37"/>
      <c r="U47" s="36">
        <f>'bis 30.06.2026'!$G33-(I47+K47+M47+O47+Q47+S47)</f>
        <v>0</v>
      </c>
      <c r="V47" s="37"/>
      <c r="W47" s="36">
        <f>'bis 31.12.2026'!$G33-(I47+K47+M47+O47+Q47+S47+U47)</f>
        <v>42</v>
      </c>
      <c r="X47" s="24"/>
      <c r="Y47" s="36">
        <f>'bis 30.06.2027'!$G33-I47+K47+(M47+O47+Q47+S47+U47+W47)</f>
        <v>42</v>
      </c>
      <c r="Z47" s="37"/>
      <c r="AA47" s="36">
        <f>'bis 31.12.2027'!$G33-(I47+K47+M47+O47+Q47+S47+U47+W47+Y47)</f>
        <v>-84</v>
      </c>
      <c r="AB47" s="37"/>
      <c r="AC47" s="36">
        <f>'bis 30.06.2028'!$G33-(I47+K47+M47+O47+Q47+S47+U47+W47+Y47+AA47)</f>
        <v>0</v>
      </c>
      <c r="AD47" s="37"/>
      <c r="AE47" s="36">
        <f>'bis 31.12.2028'!$G33-(I47+K47+M47+O47+Q47+S47+U47+W47+Y47+AA47+AC47)</f>
        <v>0</v>
      </c>
      <c r="AF47" s="37"/>
      <c r="AG47" s="36">
        <f>'bis 30.06.2028'!$G33-(I47+K47+M47+O47+Q47+S47+U47+W47+Y47+AA47+AC47+AE47)</f>
        <v>0</v>
      </c>
      <c r="AH47" s="37"/>
      <c r="AI47" s="36">
        <f>'bis 31.12.2028'!$G33-(K47+M47+O47+Q47+S47+U47+W47+Y47+AA47+AC47+AE47+AG47)</f>
        <v>0</v>
      </c>
      <c r="AJ47" s="37"/>
    </row>
    <row r="48" spans="2:36" ht="27.6" x14ac:dyDescent="0.25">
      <c r="B48" s="38"/>
      <c r="C48" s="23" t="s">
        <v>100</v>
      </c>
      <c r="D48" s="26" t="s">
        <v>101</v>
      </c>
      <c r="E48" s="36">
        <f>Overview!F27</f>
        <v>0</v>
      </c>
      <c r="F48" s="24"/>
      <c r="G48" s="36">
        <f t="shared" si="0"/>
        <v>0</v>
      </c>
      <c r="H48" s="24"/>
      <c r="I48" s="36">
        <f>'bis 30.06.2023'!G34</f>
        <v>0</v>
      </c>
      <c r="J48" s="37"/>
      <c r="K48" s="36">
        <f>'bis 31.12.2023'!$G34-I48</f>
        <v>0</v>
      </c>
      <c r="L48" s="37"/>
      <c r="M48" s="36">
        <f>'bis 30.06.2024'!$G34-(I48+K48)</f>
        <v>0</v>
      </c>
      <c r="N48" s="37"/>
      <c r="O48" s="36">
        <f>'bis 31.12.2024'!$G34-(I48+K48+M48)</f>
        <v>0</v>
      </c>
      <c r="P48" s="37"/>
      <c r="Q48" s="36">
        <f>'bis 30.06.2025'!$G34-(I48+K48+M48+O48)</f>
        <v>0</v>
      </c>
      <c r="R48" s="37"/>
      <c r="S48" s="36">
        <f>'bis 31.12.2025'!$G34-(I48+K48+M48+O48+Q48)</f>
        <v>0</v>
      </c>
      <c r="T48" s="37"/>
      <c r="U48" s="36">
        <f>'bis 30.06.2026'!$G34-(I48+K48+M48+O48+Q48+S48)</f>
        <v>0</v>
      </c>
      <c r="V48" s="37"/>
      <c r="W48" s="36">
        <f>'bis 31.12.2026'!$G34-(I48+K48+M48+O48+Q48+S48+U48)</f>
        <v>400</v>
      </c>
      <c r="X48" s="24"/>
      <c r="Y48" s="36">
        <f>'bis 30.06.2027'!$G34-I48+K48+(M48+O48+Q48+S48+U48+W48)</f>
        <v>400</v>
      </c>
      <c r="Z48" s="37"/>
      <c r="AA48" s="36">
        <f>'bis 31.12.2027'!$G34-(I48+K48+M48+O48+Q48+S48+U48+W48+Y48)</f>
        <v>-800</v>
      </c>
      <c r="AB48" s="37"/>
      <c r="AC48" s="36">
        <f>'bis 30.06.2028'!$G34-(I48+K48+M48+O48+Q48+S48+U48+W48+Y48+AA48)</f>
        <v>0</v>
      </c>
      <c r="AD48" s="37"/>
      <c r="AE48" s="36">
        <f>'bis 31.12.2028'!$G34-(I48+K48+M48+O48+Q48+S48+U48+W48+Y48+AA48+AC48)</f>
        <v>0</v>
      </c>
      <c r="AF48" s="37"/>
      <c r="AG48" s="36">
        <f>'bis 30.06.2028'!$G34-(I48+K48+M48+O48+Q48+S48+U48+W48+Y48+AA48+AC48+AE48)</f>
        <v>0</v>
      </c>
      <c r="AH48" s="37"/>
      <c r="AI48" s="36">
        <f>'bis 31.12.2028'!$G34-(K48+M48+O48+Q48+S48+U48+W48+Y48+AA48+AC48+AE48+AG48)</f>
        <v>0</v>
      </c>
      <c r="AJ48" s="37"/>
    </row>
    <row r="49" spans="2:36" x14ac:dyDescent="0.25">
      <c r="B49" s="38"/>
      <c r="C49" s="9"/>
      <c r="D49" s="9"/>
      <c r="E49" s="52"/>
      <c r="F49" s="24"/>
      <c r="G49" s="52"/>
      <c r="H49" s="24"/>
      <c r="I49" s="52"/>
      <c r="J49" s="24"/>
      <c r="K49" s="52"/>
      <c r="L49" s="24"/>
      <c r="M49" s="52"/>
      <c r="N49" s="24"/>
      <c r="O49" s="52"/>
      <c r="P49" s="24"/>
      <c r="Q49" s="52"/>
      <c r="R49" s="24"/>
      <c r="S49" s="52"/>
      <c r="T49" s="24"/>
      <c r="U49" s="52"/>
      <c r="V49" s="24"/>
      <c r="W49" s="52"/>
      <c r="X49" s="24"/>
      <c r="Y49" s="52"/>
      <c r="Z49" s="24"/>
      <c r="AA49" s="52"/>
      <c r="AB49" s="24"/>
      <c r="AC49" s="52"/>
      <c r="AD49" s="24"/>
      <c r="AE49" s="52"/>
      <c r="AF49" s="24"/>
      <c r="AG49" s="52"/>
      <c r="AH49" s="24"/>
      <c r="AI49" s="52"/>
      <c r="AJ49" s="37"/>
    </row>
    <row r="50" spans="2:36" ht="34.5" customHeight="1" x14ac:dyDescent="0.25">
      <c r="B50" s="7"/>
      <c r="C50" s="29" t="s">
        <v>16</v>
      </c>
      <c r="D50" s="29" t="s">
        <v>72</v>
      </c>
      <c r="E50" s="30" t="s">
        <v>6</v>
      </c>
      <c r="F50" s="20"/>
      <c r="G50" s="30" t="s">
        <v>81</v>
      </c>
      <c r="H50" s="20"/>
      <c r="I50" s="31" t="s">
        <v>35</v>
      </c>
      <c r="J50" s="32"/>
      <c r="K50" s="31" t="s">
        <v>36</v>
      </c>
      <c r="L50" s="32"/>
      <c r="M50" s="31" t="s">
        <v>37</v>
      </c>
      <c r="N50" s="32"/>
      <c r="O50" s="31" t="s">
        <v>38</v>
      </c>
      <c r="P50" s="32"/>
      <c r="Q50" s="31" t="s">
        <v>62</v>
      </c>
      <c r="R50" s="32"/>
      <c r="S50" s="31" t="s">
        <v>63</v>
      </c>
      <c r="T50" s="32"/>
      <c r="U50" s="31" t="s">
        <v>64</v>
      </c>
      <c r="V50" s="32"/>
      <c r="W50" s="31" t="s">
        <v>67</v>
      </c>
      <c r="X50" s="20"/>
      <c r="Y50" s="31" t="s">
        <v>68</v>
      </c>
      <c r="Z50" s="32"/>
      <c r="AA50" s="31" t="s">
        <v>65</v>
      </c>
      <c r="AB50" s="32"/>
      <c r="AC50" s="31" t="s">
        <v>66</v>
      </c>
      <c r="AD50" s="32"/>
      <c r="AE50" s="31" t="s">
        <v>69</v>
      </c>
      <c r="AF50" s="32"/>
      <c r="AG50" s="31" t="s">
        <v>70</v>
      </c>
      <c r="AH50" s="32"/>
      <c r="AI50" s="31" t="s">
        <v>71</v>
      </c>
      <c r="AJ50" s="32"/>
    </row>
    <row r="51" spans="2:36" x14ac:dyDescent="0.25">
      <c r="B51" s="7"/>
      <c r="C51" s="23" t="s">
        <v>92</v>
      </c>
      <c r="D51" s="26" t="s">
        <v>93</v>
      </c>
      <c r="E51" s="36">
        <f>Overview!F22</f>
        <v>0</v>
      </c>
      <c r="F51" s="24"/>
      <c r="G51" s="36">
        <f t="shared" ref="G51:G70" si="1">SUM(I51,K51,M51,O51,Q51,S51,U51,W51,Y51,AA51,AC51,AE51,AG51,AI51)</f>
        <v>0</v>
      </c>
      <c r="H51" s="24"/>
      <c r="I51" s="36">
        <f>'bis 30.06.2023'!$G$26</f>
        <v>0</v>
      </c>
      <c r="J51" s="37"/>
      <c r="K51" s="36">
        <f>'bis 31.12.2023'!G$26-I51</f>
        <v>0</v>
      </c>
      <c r="L51" s="37"/>
      <c r="M51" s="36">
        <f>'bis 30.06.2024'!$G$26-(I51+K51)</f>
        <v>0</v>
      </c>
      <c r="N51" s="37"/>
      <c r="O51" s="36">
        <f>'bis 31.12.2024'!$G$26-(I51+K51+M51)</f>
        <v>0</v>
      </c>
      <c r="P51" s="37"/>
      <c r="Q51" s="36">
        <f>'bis 30.06.2025'!$G$26-($I51+$K51+$M51+O51)</f>
        <v>0</v>
      </c>
      <c r="R51" s="37"/>
      <c r="S51" s="36">
        <f>'bis 31.12.2025'!$G$26-($I51+$K51+$M51+O51+Q51)</f>
        <v>0</v>
      </c>
      <c r="T51" s="37"/>
      <c r="U51" s="36">
        <f>'bis 30.06.2026'!$G$26-($I51+$K51+$M51+O51+Q51+S51)</f>
        <v>0</v>
      </c>
      <c r="V51" s="37"/>
      <c r="W51" s="36">
        <f>'bis 31.12.2026'!$G$26-($I51+$K51+$M51+O51+Q51+S51+U51)</f>
        <v>0</v>
      </c>
      <c r="X51" s="24"/>
      <c r="Y51" s="36">
        <f>'bis 30.06.2027'!$G$26-($I51+$K51+$M51+O51+Q51+S51+U51+W51)</f>
        <v>0</v>
      </c>
      <c r="Z51" s="37"/>
      <c r="AA51" s="36">
        <f>'bis 31.12.2027'!$G$26-($I51+$K51+$M51+O51+Q51+S51+U51+W51+Y51)</f>
        <v>0</v>
      </c>
      <c r="AB51" s="37"/>
      <c r="AC51" s="36">
        <f>'bis 30.06.2028'!$G$26-($I51+$K51+$M51+O51+Q51+S51+U51+W51+Y51+AA51)</f>
        <v>0</v>
      </c>
      <c r="AD51" s="37"/>
      <c r="AE51" s="36">
        <f>'bis 31.12.2028'!$G$26-($I51+$K51+$M51+O51+Q51+S51+U51+W51+Y51+AA51+AC51)</f>
        <v>0</v>
      </c>
      <c r="AF51" s="37"/>
      <c r="AG51" s="36">
        <f>'bis 30.06.2029'!$G$26-($I51+$K51+$M51+O51+Q51+S51+U51+W51+Y51+AA51+AC51+AE51)</f>
        <v>0</v>
      </c>
      <c r="AH51" s="37"/>
      <c r="AI51" s="36">
        <f>'bis 31.12.2029'!$G$26-($I51+$K51+$M51+O51+Q51+S51+U51+W51+Y51+AA51+AC51+AE51+AG51)</f>
        <v>0</v>
      </c>
      <c r="AJ51" s="37"/>
    </row>
    <row r="52" spans="2:36" x14ac:dyDescent="0.25">
      <c r="B52" s="7"/>
      <c r="C52" s="81"/>
      <c r="D52" s="26" t="s">
        <v>43</v>
      </c>
      <c r="E52" s="36"/>
      <c r="F52" s="24"/>
      <c r="G52" s="36">
        <f t="shared" si="1"/>
        <v>0</v>
      </c>
      <c r="H52" s="24"/>
      <c r="I52" s="36">
        <f>'bis 30.06.2023'!H$26</f>
        <v>0</v>
      </c>
      <c r="J52" s="37"/>
      <c r="K52" s="36">
        <f>'bis 31.12.2023'!H$26-I52</f>
        <v>0</v>
      </c>
      <c r="L52" s="37"/>
      <c r="M52" s="36">
        <f>'bis 30.06.2024'!$H$26-(I52+K52)</f>
        <v>0</v>
      </c>
      <c r="N52" s="37"/>
      <c r="O52" s="36">
        <f>'bis 31.12.2024'!$H$26-(I52+K52+M52)</f>
        <v>0</v>
      </c>
      <c r="P52" s="37"/>
      <c r="Q52" s="36">
        <f>'bis 30.06.2025'!$H$26-($I52+$K52+$M52+O52)</f>
        <v>0</v>
      </c>
      <c r="R52" s="37"/>
      <c r="S52" s="36">
        <f>'bis 31.12.2025'!$H$26-($I52+$K52+$M52+O52+Q52)</f>
        <v>0</v>
      </c>
      <c r="T52" s="37"/>
      <c r="U52" s="36">
        <f>'bis 30.06.2026'!$H$26-($I52+$K52+$M52+O52+Q52+S52)</f>
        <v>0</v>
      </c>
      <c r="V52" s="37"/>
      <c r="W52" s="36">
        <f>'bis 31.12.2026'!$H$26-($I52+$K52+$M52+O52+Q52+S52+U52)</f>
        <v>0</v>
      </c>
      <c r="X52" s="24"/>
      <c r="Y52" s="36">
        <f>'bis 30.06.2027'!$H$26-($I52+$K52+$M52+O52+Q52+S52+U52+W52)</f>
        <v>0</v>
      </c>
      <c r="Z52" s="37"/>
      <c r="AA52" s="36">
        <f>'bis 31.12.2027'!$H$26-($I52+$K52+$M52+O52+Q52+S52+U52+W52+Y52)</f>
        <v>0</v>
      </c>
      <c r="AB52" s="37"/>
      <c r="AC52" s="36">
        <f>'bis 30.06.2028'!$H$26-($I52+$K52+$M52+O52+Q52+S52+U52+W52+Y52+AA52)</f>
        <v>0</v>
      </c>
      <c r="AD52" s="37"/>
      <c r="AE52" s="36">
        <f>'bis 31.12.2028'!$H$26-($I52+$K52+$M52+O52+Q52+S52+U52+W52+Y52+AA52+AC52)</f>
        <v>0</v>
      </c>
      <c r="AF52" s="37"/>
      <c r="AG52" s="36">
        <f>'bis 30.06.2029'!$H$26-($I52+$K52+$M52+O52+Q52+S52+U52+W52+Y52+AA52+AC52+AE52)</f>
        <v>0</v>
      </c>
      <c r="AH52" s="37"/>
      <c r="AI52" s="36">
        <f>'bis 31.12.2029'!$H$26-($I52+$K52+$M52+O52+Q52+S52+U52+W52+Y52+AA52+AC52+AE52+AG52)</f>
        <v>0</v>
      </c>
      <c r="AJ52" s="37"/>
    </row>
    <row r="53" spans="2:36" x14ac:dyDescent="0.25">
      <c r="B53" s="7"/>
      <c r="C53" s="82"/>
      <c r="D53" s="26" t="s">
        <v>41</v>
      </c>
      <c r="E53" s="36"/>
      <c r="F53" s="24"/>
      <c r="G53" s="36">
        <f t="shared" si="1"/>
        <v>0</v>
      </c>
      <c r="H53" s="24"/>
      <c r="I53" s="36">
        <f>'bis 30.06.2023'!I$26</f>
        <v>0</v>
      </c>
      <c r="J53" s="37"/>
      <c r="K53" s="36">
        <f>'bis 31.12.2023'!I$26-I53</f>
        <v>0</v>
      </c>
      <c r="L53" s="37"/>
      <c r="M53" s="36">
        <f>'bis 30.06.2024'!$I$26-(I53+K53)</f>
        <v>0</v>
      </c>
      <c r="N53" s="37"/>
      <c r="O53" s="36">
        <f>'bis 31.12.2024'!$I$26-(I53+K53+M53)</f>
        <v>0</v>
      </c>
      <c r="P53" s="37"/>
      <c r="Q53" s="36">
        <f>'bis 30.06.2025'!$I$26-($I53+$K53+$M53+O53)</f>
        <v>0</v>
      </c>
      <c r="R53" s="37"/>
      <c r="S53" s="36">
        <f>'bis 31.12.2025'!$I$26-($I53+$K53+$M53+O53+Q53)</f>
        <v>0</v>
      </c>
      <c r="T53" s="37"/>
      <c r="U53" s="36">
        <f>'bis 30.06.2026'!$I$26-($I53+$K53+$M53+O53+Q53+S53)</f>
        <v>0</v>
      </c>
      <c r="V53" s="37"/>
      <c r="W53" s="36">
        <f>'bis 31.12.2026'!$I$26-($I53+$K53+$M53+O53+Q53+S53+U53)</f>
        <v>0</v>
      </c>
      <c r="X53" s="24"/>
      <c r="Y53" s="36">
        <f>'bis 30.06.2027'!$I$26-($I53+$K53+$M53+O53+Q53+S53+U53+W53)</f>
        <v>0</v>
      </c>
      <c r="Z53" s="37"/>
      <c r="AA53" s="36">
        <f>'bis 31.12.2027'!$I$26-($I53+$K53+$M53+O53+Q53+S53+U53+W53+Y53)</f>
        <v>0</v>
      </c>
      <c r="AB53" s="37"/>
      <c r="AC53" s="36">
        <f>'bis 30.06.2028'!$I$26-($I53+$K53+$M53+O53+Q53+S53+U53+W53+Y53+AA53)</f>
        <v>0</v>
      </c>
      <c r="AD53" s="37"/>
      <c r="AE53" s="36">
        <f>'bis 31.12.2028'!$I$26-($I53+$K53+$M53+O53+Q53+S53+U53+W53+Y53+AA53+AC53)</f>
        <v>0</v>
      </c>
      <c r="AF53" s="37"/>
      <c r="AG53" s="36">
        <f>'bis 30.06.2029'!$I$26-($I53+$K53+$M53+O53+Q53+S53+U53+W53+Y53+AA53+AC53+AE53)</f>
        <v>0</v>
      </c>
      <c r="AH53" s="37"/>
      <c r="AI53" s="36">
        <f>'bis 31.12.2029'!$I$26-($I53+$K53+$M53+O53+Q53+S53+U53+W53+Y53+AA53+AC53+AE53+AG53)</f>
        <v>0</v>
      </c>
      <c r="AJ53" s="37"/>
    </row>
    <row r="54" spans="2:36" x14ac:dyDescent="0.25">
      <c r="B54" s="7"/>
      <c r="C54" s="82"/>
      <c r="D54" s="26" t="s">
        <v>42</v>
      </c>
      <c r="E54" s="36"/>
      <c r="F54" s="24"/>
      <c r="G54" s="36">
        <f t="shared" si="1"/>
        <v>0</v>
      </c>
      <c r="H54" s="24"/>
      <c r="I54" s="36">
        <f>'bis 30.06.2023'!J$26</f>
        <v>0</v>
      </c>
      <c r="J54" s="37"/>
      <c r="K54" s="36">
        <f>'bis 31.12.2023'!J$26-I54</f>
        <v>0</v>
      </c>
      <c r="L54" s="37"/>
      <c r="M54" s="36">
        <f>'bis 30.06.2024'!$J$26-(I54+K54)</f>
        <v>0</v>
      </c>
      <c r="N54" s="37"/>
      <c r="O54" s="36">
        <f>'bis 31.12.2024'!$J$26-(I54+K54+M54)</f>
        <v>0</v>
      </c>
      <c r="P54" s="37"/>
      <c r="Q54" s="36">
        <f>'bis 30.06.2025'!$J$26-($I54+$K54+$M54+O54)</f>
        <v>0</v>
      </c>
      <c r="R54" s="37"/>
      <c r="S54" s="36">
        <f>'bis 31.12.2025'!$J$26-($I54+$K54+$M54+O54+Q54)</f>
        <v>0</v>
      </c>
      <c r="T54" s="37"/>
      <c r="U54" s="36">
        <f>'bis 30.06.2026'!$J$26-($I54+$K54+$M54+O54+Q54+S54)</f>
        <v>0</v>
      </c>
      <c r="V54" s="37"/>
      <c r="W54" s="36">
        <f>'bis 31.12.2026'!$J$26-($I54+$K54+$M54+O54+Q54+S54+U54)</f>
        <v>0</v>
      </c>
      <c r="X54" s="24"/>
      <c r="Y54" s="36">
        <f>'bis 30.06.2027'!$J$26-($I54+$K54+$M54+O54+Q54+S54+U54+W54)</f>
        <v>0</v>
      </c>
      <c r="Z54" s="37"/>
      <c r="AA54" s="36">
        <f>'bis 31.12.2027'!$J$26-($I54+$K54+$M54+O54+Q54+S54+U54+W54+Y54)</f>
        <v>0</v>
      </c>
      <c r="AB54" s="37"/>
      <c r="AC54" s="36">
        <f>'bis 30.06.2028'!$J$26-($I54+$K54+$M54+O54+Q54+S54+U54+W54+Y54+AA54)</f>
        <v>0</v>
      </c>
      <c r="AD54" s="37"/>
      <c r="AE54" s="36">
        <f>'bis 31.12.2028'!$J$26-($I54+$K54+$M54+O54+Q54+S54+U54+W54+Y54+AA54+AC54)</f>
        <v>0</v>
      </c>
      <c r="AF54" s="37"/>
      <c r="AG54" s="36">
        <f>'bis 30.06.2029'!$J$26-($I54+$K54+$M54+O54+Q54+S54+U54+W54+Y54+AA54+AC54+AE54)</f>
        <v>0</v>
      </c>
      <c r="AH54" s="37"/>
      <c r="AI54" s="36">
        <f>'bis 31.12.2029'!$J$26-($I54+$K54+$M54+O54+Q54+S54+U54+W54+Y54+AA54+AC54+AE54+AG54)</f>
        <v>0</v>
      </c>
      <c r="AJ54" s="37"/>
    </row>
    <row r="55" spans="2:36" x14ac:dyDescent="0.25">
      <c r="B55" s="7"/>
      <c r="C55" s="82"/>
      <c r="D55" s="26" t="s">
        <v>56</v>
      </c>
      <c r="E55" s="36"/>
      <c r="F55" s="24"/>
      <c r="G55" s="36">
        <f t="shared" si="1"/>
        <v>0</v>
      </c>
      <c r="H55" s="24"/>
      <c r="I55" s="36">
        <f>'bis 30.06.2023'!K$26</f>
        <v>0</v>
      </c>
      <c r="J55" s="37"/>
      <c r="K55" s="36">
        <f>'bis 31.12.2023'!K$26-I55</f>
        <v>0</v>
      </c>
      <c r="L55" s="37"/>
      <c r="M55" s="36">
        <f>'bis 30.06.2024'!$K$26-(I55+K55)</f>
        <v>0</v>
      </c>
      <c r="N55" s="37"/>
      <c r="O55" s="36">
        <f>'bis 31.12.2024'!$K$26-(I55+K55+M55)</f>
        <v>0</v>
      </c>
      <c r="P55" s="37"/>
      <c r="Q55" s="36">
        <f>'bis 30.06.2025'!$K$26-($I55+$K55+$M55+O55)</f>
        <v>0</v>
      </c>
      <c r="R55" s="37"/>
      <c r="S55" s="36">
        <f>'bis 31.12.2025'!$K$26-($I55+$K55+$M55+O55+Q55)</f>
        <v>0</v>
      </c>
      <c r="T55" s="37"/>
      <c r="U55" s="36">
        <f>'bis 30.06.2026'!$K$26-($I55+$K55+$M55+O55+Q55+S55)</f>
        <v>0</v>
      </c>
      <c r="V55" s="37"/>
      <c r="W55" s="36">
        <f>'bis 31.12.2026'!$K$26-($I55+$K55+$M55+O55+Q55+S55+U55)</f>
        <v>0</v>
      </c>
      <c r="X55" s="24"/>
      <c r="Y55" s="36">
        <f>'bis 30.06.2027'!$K$26-($I55+$K55+$M55+O55+Q55+S55+U55+W55)</f>
        <v>0</v>
      </c>
      <c r="Z55" s="37"/>
      <c r="AA55" s="36">
        <f>'bis 31.12.2027'!$K$26-($I55+$K55+$M55+O55+Q55+S55+U55+W55+Y55)</f>
        <v>0</v>
      </c>
      <c r="AB55" s="37"/>
      <c r="AC55" s="36">
        <f>'bis 30.06.2028'!$K$26-($I55+$K55+$M55+O55+Q55+S55+U55+W55+Y55+AA55)</f>
        <v>0</v>
      </c>
      <c r="AD55" s="37"/>
      <c r="AE55" s="36">
        <f>'bis 31.12.2028'!$K$26-($I55+$K55+$M55+O55+Q55+S55+U55+W55+Y55+AA55+AC55)</f>
        <v>0</v>
      </c>
      <c r="AF55" s="37"/>
      <c r="AG55" s="36">
        <f>'bis 30.06.2029'!$K$26-($I55+$K55+$M55+O55+Q55+S55+U55+W55+Y55+AA55+AC55+AE55)</f>
        <v>0</v>
      </c>
      <c r="AH55" s="37"/>
      <c r="AI55" s="36">
        <f>'bis 31.12.2029'!$K$26-($I55+$K55+$M55+O55+Q55+S55+U55+W55+Y55+AA55+AC55+AE55+AG55)</f>
        <v>0</v>
      </c>
      <c r="AJ55" s="37"/>
    </row>
    <row r="56" spans="2:36" x14ac:dyDescent="0.25">
      <c r="B56" s="7"/>
      <c r="C56" s="82"/>
      <c r="D56" s="26" t="s">
        <v>57</v>
      </c>
      <c r="E56" s="36"/>
      <c r="F56" s="24"/>
      <c r="G56" s="36">
        <f t="shared" si="1"/>
        <v>0</v>
      </c>
      <c r="H56" s="24"/>
      <c r="I56" s="36">
        <f>'bis 30.06.2023'!L$26</f>
        <v>0</v>
      </c>
      <c r="J56" s="37"/>
      <c r="K56" s="36">
        <f>'bis 31.12.2023'!L$26-I56</f>
        <v>0</v>
      </c>
      <c r="L56" s="37"/>
      <c r="M56" s="36">
        <f>'bis 30.06.2024'!$L$26-(I56+K56)</f>
        <v>0</v>
      </c>
      <c r="N56" s="37"/>
      <c r="O56" s="36">
        <f>'bis 31.12.2024'!$L$26-(I56+K56+M56)</f>
        <v>0</v>
      </c>
      <c r="P56" s="37"/>
      <c r="Q56" s="36">
        <f>'bis 30.06.2025'!$L$26-($I56+$K56+$M56+O56)</f>
        <v>0</v>
      </c>
      <c r="R56" s="37"/>
      <c r="S56" s="36">
        <f>'bis 31.12.2025'!$L$26-($I56+$K56+$M56+O56+Q56)</f>
        <v>0</v>
      </c>
      <c r="T56" s="37"/>
      <c r="U56" s="36">
        <f>'bis 30.06.2026'!$L$26-($I56+$K56+$M56+O56+Q56+S56)</f>
        <v>0</v>
      </c>
      <c r="V56" s="37"/>
      <c r="W56" s="36">
        <f>'bis 31.12.2026'!$L$26-($I56+$K56+$M56+O56+Q56+S56+U56)</f>
        <v>0</v>
      </c>
      <c r="X56" s="24"/>
      <c r="Y56" s="36">
        <f>'bis 30.06.2027'!$L$26-($I56+$K56+$M56+O56+Q56+S56+U56+W56)</f>
        <v>0</v>
      </c>
      <c r="Z56" s="37"/>
      <c r="AA56" s="36">
        <f>'bis 31.12.2027'!$L$26-($I56+$K56+$M56+O56+Q56+S56+U56+W56+Y56)</f>
        <v>0</v>
      </c>
      <c r="AB56" s="37"/>
      <c r="AC56" s="36">
        <f>'bis 30.06.2028'!$L$26-($I56+$K56+$M56+O56+Q56+S56+U56+W56+Y56+AA56)</f>
        <v>0</v>
      </c>
      <c r="AD56" s="37"/>
      <c r="AE56" s="36">
        <f>'bis 31.12.2028'!$L$26-($I56+$K56+$M56+O56+Q56+S56+U56+W56+Y56+AA56+AC56)</f>
        <v>0</v>
      </c>
      <c r="AF56" s="37"/>
      <c r="AG56" s="36">
        <f>'bis 30.06.2029'!$L$26-($I56+$K56+$M56+O56+Q56+S56+U56+W56+Y56+AA56+AC56+AE56)</f>
        <v>0</v>
      </c>
      <c r="AH56" s="37"/>
      <c r="AI56" s="36">
        <f>'bis 31.12.2029'!$L$26-($I56+$K56+$M56+O56+Q56+S56+U56+W56+Y56+AA56+AC56+AE56+AG56)</f>
        <v>0</v>
      </c>
      <c r="AJ56" s="37"/>
    </row>
    <row r="57" spans="2:36" x14ac:dyDescent="0.25">
      <c r="B57" s="7"/>
      <c r="C57" s="82"/>
      <c r="D57" s="26" t="s">
        <v>58</v>
      </c>
      <c r="E57" s="36"/>
      <c r="F57" s="24"/>
      <c r="G57" s="36">
        <f t="shared" si="1"/>
        <v>0</v>
      </c>
      <c r="H57" s="24"/>
      <c r="I57" s="36">
        <f>'bis 30.06.2023'!M$26</f>
        <v>0</v>
      </c>
      <c r="J57" s="37"/>
      <c r="K57" s="36">
        <f>'bis 31.12.2023'!M$26-I57</f>
        <v>0</v>
      </c>
      <c r="L57" s="37"/>
      <c r="M57" s="36">
        <f>'bis 30.06.2024'!$M$26-(I57+K57)</f>
        <v>0</v>
      </c>
      <c r="N57" s="37"/>
      <c r="O57" s="36">
        <f>'bis 31.12.2024'!$M$26-(I57+K57+M57)</f>
        <v>0</v>
      </c>
      <c r="P57" s="37"/>
      <c r="Q57" s="36">
        <f>'bis 30.06.2025'!$M$26-($I57+$K57+$M57+O57)</f>
        <v>0</v>
      </c>
      <c r="R57" s="37"/>
      <c r="S57" s="36">
        <f>'bis 31.12.2025'!$M$26-($I57+$K57+$M57+O57+Q57)</f>
        <v>0</v>
      </c>
      <c r="T57" s="37"/>
      <c r="U57" s="36">
        <f>'bis 30.06.2026'!$M$26-($I57+$K57+$M57+O57+Q57+S57)</f>
        <v>0</v>
      </c>
      <c r="V57" s="37"/>
      <c r="W57" s="36">
        <f>'bis 31.12.2026'!$M$26-($I57+$K57+$M57+O57+Q57+S57+U57)</f>
        <v>0</v>
      </c>
      <c r="X57" s="24"/>
      <c r="Y57" s="36">
        <f>'bis 30.06.2027'!$M$26-($I57+$K57+$M57+O57+Q57+S57+U57+W57)</f>
        <v>0</v>
      </c>
      <c r="Z57" s="37"/>
      <c r="AA57" s="36">
        <f>'bis 31.12.2027'!$M$26-($I57+$K57+$M57+O57+Q57+S57+U57+W57+Y57)</f>
        <v>0</v>
      </c>
      <c r="AB57" s="37"/>
      <c r="AC57" s="36">
        <f>'bis 30.06.2028'!$M$26-($I57+$K57+$M57+O57+Q57+S57+U57+W57+Y57+AA57)</f>
        <v>0</v>
      </c>
      <c r="AD57" s="37"/>
      <c r="AE57" s="36">
        <f>'bis 31.12.2028'!$M$26-($I57+$K57+$M57+O57+Q57+S57+U57+W57+Y57+AA57+AC57)</f>
        <v>0</v>
      </c>
      <c r="AF57" s="37"/>
      <c r="AG57" s="36">
        <f>'bis 30.06.2029'!$M$26-($I57+$K57+$M57+O57+Q57+S57+U57+W57+Y57+AA57+AC57+AE57)</f>
        <v>0</v>
      </c>
      <c r="AH57" s="37"/>
      <c r="AI57" s="36">
        <f>'bis 31.12.2029'!$M$26-($I57+$K57+$M57+O57+Q57+S57+U57+W57+Y57+AA57+AC57+AE57+AG57)</f>
        <v>0</v>
      </c>
      <c r="AJ57" s="37"/>
    </row>
    <row r="58" spans="2:36" x14ac:dyDescent="0.25">
      <c r="B58" s="7"/>
      <c r="C58" s="82"/>
      <c r="D58" s="26" t="s">
        <v>59</v>
      </c>
      <c r="E58" s="36"/>
      <c r="F58" s="24"/>
      <c r="G58" s="36">
        <f t="shared" si="1"/>
        <v>0</v>
      </c>
      <c r="H58" s="24"/>
      <c r="I58" s="36">
        <f>'bis 30.06.2023'!N$26</f>
        <v>0</v>
      </c>
      <c r="J58" s="37"/>
      <c r="K58" s="36">
        <f>'bis 31.12.2023'!N$26-I58</f>
        <v>0</v>
      </c>
      <c r="L58" s="37"/>
      <c r="M58" s="36">
        <f>'bis 30.06.2024'!$N$26-(I58+K58)</f>
        <v>0</v>
      </c>
      <c r="N58" s="37"/>
      <c r="O58" s="36">
        <f>'bis 31.12.2024'!$N$26-(I58+K58+M58)</f>
        <v>0</v>
      </c>
      <c r="P58" s="37"/>
      <c r="Q58" s="36">
        <f>'bis 30.06.2025'!$N$26-($I58+$K58+$M58+O58)</f>
        <v>0</v>
      </c>
      <c r="R58" s="37"/>
      <c r="S58" s="36">
        <f>'bis 31.12.2025'!$N$26-($I58+$K58+$M58+O58+Q58)</f>
        <v>0</v>
      </c>
      <c r="T58" s="37"/>
      <c r="U58" s="36">
        <f>'bis 30.06.2026'!$N$26-($I58+$K58+$M58+O58+Q58+S58)</f>
        <v>0</v>
      </c>
      <c r="V58" s="37"/>
      <c r="W58" s="36">
        <f>'bis 31.12.2026'!$N$26-($I58+$K58+$M58+O58+Q58+S58+U58)</f>
        <v>0</v>
      </c>
      <c r="X58" s="24"/>
      <c r="Y58" s="36">
        <f>'bis 30.06.2027'!$N$26-($I58+$K58+$M58+O58+Q58+S58+U58+W58)</f>
        <v>0</v>
      </c>
      <c r="Z58" s="37"/>
      <c r="AA58" s="36">
        <f>'bis 31.12.2027'!$N$26-($I58+$K58+$M58+O58+Q58+S58+U58+W58+Y58)</f>
        <v>0</v>
      </c>
      <c r="AB58" s="37"/>
      <c r="AC58" s="36">
        <f>'bis 30.06.2028'!$N$26-($I58+$K58+$M58+O58+Q58+S58+U58+W58+Y58+AA58)</f>
        <v>0</v>
      </c>
      <c r="AD58" s="37"/>
      <c r="AE58" s="36">
        <f>'bis 31.12.2028'!$N$26-($I58+$K58+$M58+O58+Q58+S58+U58+W58+Y58+AA58+AC58)</f>
        <v>0</v>
      </c>
      <c r="AF58" s="37"/>
      <c r="AG58" s="36">
        <f>'bis 30.06.2029'!$N$26-($I58+$K58+$M58+O58+Q58+S58+U58+W58+Y58+AA58+AC58+AE58)</f>
        <v>0</v>
      </c>
      <c r="AH58" s="37"/>
      <c r="AI58" s="36">
        <f>'bis 31.12.2029'!$N$26-($I58+$K58+$M58+O58+Q58+S58+U58+W58+Y58+AA58+AC58+AE58+AG58)</f>
        <v>0</v>
      </c>
      <c r="AJ58" s="37"/>
    </row>
    <row r="59" spans="2:36" x14ac:dyDescent="0.25">
      <c r="B59" s="7"/>
      <c r="C59" s="82"/>
      <c r="D59" s="26" t="s">
        <v>60</v>
      </c>
      <c r="E59" s="36"/>
      <c r="F59" s="24"/>
      <c r="G59" s="36">
        <f t="shared" si="1"/>
        <v>0</v>
      </c>
      <c r="H59" s="24"/>
      <c r="I59" s="36">
        <f>'bis 30.06.2023'!O$26</f>
        <v>0</v>
      </c>
      <c r="J59" s="37"/>
      <c r="K59" s="36">
        <f>'bis 31.12.2023'!O$26-I59</f>
        <v>0</v>
      </c>
      <c r="L59" s="37"/>
      <c r="M59" s="36">
        <f>'bis 30.06.2024'!$O$26-(I59+K59)</f>
        <v>0</v>
      </c>
      <c r="N59" s="37"/>
      <c r="O59" s="36">
        <f>'bis 31.12.2024'!$O$26-(I59+K59+M59)</f>
        <v>0</v>
      </c>
      <c r="P59" s="37"/>
      <c r="Q59" s="36">
        <f>'bis 30.06.2025'!$O$26-($I59+$K59+$M59+O59)</f>
        <v>0</v>
      </c>
      <c r="R59" s="37"/>
      <c r="S59" s="36">
        <f>'bis 31.12.2025'!$O$26-($I59+$K59+$M59+O59+Q59)</f>
        <v>0</v>
      </c>
      <c r="T59" s="37"/>
      <c r="U59" s="36">
        <f>'bis 30.06.2026'!$O$26-($I59+$K59+$M59+O59+Q59+S59)</f>
        <v>0</v>
      </c>
      <c r="V59" s="37"/>
      <c r="W59" s="36">
        <f>'bis 31.12.2026'!$O$26-($I59+$K59+$M59+O59+Q59+S59+U59)</f>
        <v>0</v>
      </c>
      <c r="X59" s="24"/>
      <c r="Y59" s="36">
        <f>'bis 30.06.2027'!$O$26-($I59+$K59+$M59+O59+Q59+S59+U59+W59)</f>
        <v>0</v>
      </c>
      <c r="Z59" s="37"/>
      <c r="AA59" s="36">
        <f>'bis 31.12.2027'!$O$26-($I59+$K59+$M59+O59+Q59+S59+U59+W59+Y59)</f>
        <v>0</v>
      </c>
      <c r="AB59" s="37"/>
      <c r="AC59" s="36">
        <f>'bis 30.06.2028'!$O$26-($I59+$K59+$M59+O59+Q59+S59+U59+W59+Y59+AA59)</f>
        <v>0</v>
      </c>
      <c r="AD59" s="37"/>
      <c r="AE59" s="36">
        <f>'bis 31.12.2028'!$O$26-($I59+$K59+$M59+O59+Q59+S59+U59+W59+Y59+AA59+AC59)</f>
        <v>0</v>
      </c>
      <c r="AF59" s="37"/>
      <c r="AG59" s="36">
        <f>'bis 30.06.2029'!$O$26-($I59+$K59+$M59+O59+Q59+S59+U59+W59+Y59+AA59+AC59+AE59)</f>
        <v>0</v>
      </c>
      <c r="AH59" s="37"/>
      <c r="AI59" s="36">
        <f>'bis 31.12.2029'!$O$26-($I59+$K59+$M59+O59+Q59+S59+U59+W59+Y59+AA59+AC59+AE59+AG59)</f>
        <v>0</v>
      </c>
      <c r="AJ59" s="37"/>
    </row>
    <row r="60" spans="2:36" x14ac:dyDescent="0.25">
      <c r="B60" s="7"/>
      <c r="C60" s="83"/>
      <c r="D60" s="26" t="s">
        <v>61</v>
      </c>
      <c r="E60" s="36"/>
      <c r="F60" s="24"/>
      <c r="G60" s="36">
        <f t="shared" si="1"/>
        <v>0</v>
      </c>
      <c r="H60" s="24"/>
      <c r="I60" s="36">
        <f>'bis 30.06.2023'!P$26</f>
        <v>0</v>
      </c>
      <c r="J60" s="37"/>
      <c r="K60" s="36">
        <f>'bis 31.12.2023'!P$26-I60</f>
        <v>0</v>
      </c>
      <c r="L60" s="37"/>
      <c r="M60" s="36">
        <f>'bis 30.06.2024'!$P$26-(I60+K60)</f>
        <v>0</v>
      </c>
      <c r="N60" s="37"/>
      <c r="O60" s="36">
        <f>'bis 31.12.2024'!$P$26-(I60+K60+M60)</f>
        <v>0</v>
      </c>
      <c r="P60" s="37"/>
      <c r="Q60" s="36">
        <f>'bis 30.06.2025'!$P$26-($I60+$K60+$M60+O60)</f>
        <v>0</v>
      </c>
      <c r="R60" s="37"/>
      <c r="S60" s="36">
        <f>'bis 31.12.2025'!$P$26-($I60+$K60+$M60+O60+Q60)</f>
        <v>0</v>
      </c>
      <c r="T60" s="37"/>
      <c r="U60" s="36">
        <f>'bis 30.06.2026'!$P$26-($I60+$K60+$M60+O60+Q60+S60)</f>
        <v>0</v>
      </c>
      <c r="V60" s="37"/>
      <c r="W60" s="36">
        <f>'bis 31.12.2026'!$P$26-($I60+$K60+$M60+O60+Q60+S60+U60)</f>
        <v>0</v>
      </c>
      <c r="X60" s="24"/>
      <c r="Y60" s="36">
        <f>'bis 30.06.2027'!$P$26-($I60+$K60+$M60+O60+Q60+S60+U60+W60)</f>
        <v>0</v>
      </c>
      <c r="Z60" s="37"/>
      <c r="AA60" s="36">
        <f>'bis 31.12.2027'!$P$26-($I60+$K60+$M60+O60+Q60+S60+U60+W60+Y60)</f>
        <v>0</v>
      </c>
      <c r="AB60" s="37"/>
      <c r="AC60" s="36">
        <f>'bis 30.06.2028'!$P$26-($I60+$K60+$M60+O60+Q60+S60+U60+W60+Y60+AA60)</f>
        <v>0</v>
      </c>
      <c r="AD60" s="37"/>
      <c r="AE60" s="36">
        <f>'bis 31.12.2028'!$P$26-($I60+$K60+$M60+O60+Q60+S60+U60+W60+Y60+AA60+AC60)</f>
        <v>0</v>
      </c>
      <c r="AF60" s="37"/>
      <c r="AG60" s="36">
        <f>'bis 30.06.2029'!$P$26-($I60+$K60+$M60+O60+Q60+S60+U60+W60+Y60+AA60+AC60+AE60)</f>
        <v>0</v>
      </c>
      <c r="AH60" s="37"/>
      <c r="AI60" s="36">
        <f>'bis 31.12.2029'!$P$26-($I60+$K60+$M60+O60+Q60+S60+U60+W60+Y60+AA60+AC60+AE60+AG60)</f>
        <v>0</v>
      </c>
      <c r="AJ60" s="37"/>
    </row>
    <row r="61" spans="2:36" x14ac:dyDescent="0.25">
      <c r="B61" s="7"/>
      <c r="C61" s="23" t="s">
        <v>94</v>
      </c>
      <c r="D61" s="26" t="s">
        <v>95</v>
      </c>
      <c r="E61" s="36">
        <f>Overview!F23</f>
        <v>0</v>
      </c>
      <c r="F61" s="24"/>
      <c r="G61" s="36">
        <f t="shared" si="1"/>
        <v>0</v>
      </c>
      <c r="H61" s="24"/>
      <c r="I61" s="36">
        <f>'bis 30.06.2023'!$G$27</f>
        <v>0</v>
      </c>
      <c r="J61" s="37"/>
      <c r="K61" s="36">
        <f>'bis 31.12.2023'!G$27-I61</f>
        <v>0</v>
      </c>
      <c r="L61" s="37"/>
      <c r="M61" s="36">
        <f>'bis 30.06.2024'!$G$27-(I61+K61)</f>
        <v>0</v>
      </c>
      <c r="N61" s="37"/>
      <c r="O61" s="36">
        <f>'bis 31.12.2024'!$G$27-(I61+K61+M61)</f>
        <v>0</v>
      </c>
      <c r="P61" s="37"/>
      <c r="Q61" s="36">
        <f>'bis 30.06.2025'!$G$27-($I61+$K61+$M61+O61)</f>
        <v>0</v>
      </c>
      <c r="R61" s="37"/>
      <c r="S61" s="36">
        <f>'bis 31.12.2025'!$G$27-($I61+$K61+$M61+O61+Q61)</f>
        <v>0</v>
      </c>
      <c r="T61" s="37"/>
      <c r="U61" s="36">
        <f>'bis 30.06.2026'!$G$27-($I61+$K61+$M61+O61+Q61+S61)</f>
        <v>0</v>
      </c>
      <c r="V61" s="37"/>
      <c r="W61" s="36">
        <f>'bis 31.12.2026'!$G$27-($I61+$K61+$M61+O61+Q61+S61+U61)</f>
        <v>0</v>
      </c>
      <c r="X61" s="24"/>
      <c r="Y61" s="36">
        <f>'bis 30.06.2027'!$G$27-($I61+$K61+$M61+O61+Q61+S61+U61+W61)</f>
        <v>0</v>
      </c>
      <c r="Z61" s="37"/>
      <c r="AA61" s="36">
        <f>'bis 31.12.2027'!$G$27-($I61+$K61+$M61+O61+Q61+S61+U61+W61+Y61)</f>
        <v>0</v>
      </c>
      <c r="AB61" s="37"/>
      <c r="AC61" s="36">
        <f>'bis 30.06.2028'!$G$27-($I61+$K61+$M61+O61+Q61+S61+U61+W61+Y61+AA61)</f>
        <v>0</v>
      </c>
      <c r="AD61" s="37"/>
      <c r="AE61" s="36">
        <f>'bis 31.12.2028'!$G$27-($I61+$K61+$M61+O61+Q61+S61+U61+W61+Y61+AA61+AC61)</f>
        <v>0</v>
      </c>
      <c r="AF61" s="37"/>
      <c r="AG61" s="36">
        <f>'bis 30.06.2029'!$G$27-($I61+$K61+$M61+O61+Q61+S61+U61+W61+Y61+AA61+AC61+AE61)</f>
        <v>0</v>
      </c>
      <c r="AH61" s="37"/>
      <c r="AI61" s="36">
        <f>'bis 31.12.2029'!$G$27-($I61+$K61+$M61+O61+Q61+S61+U61+W61+Y61+AA61+AC61+AE61+AG61)</f>
        <v>0</v>
      </c>
      <c r="AJ61" s="37"/>
    </row>
    <row r="62" spans="2:36" x14ac:dyDescent="0.25">
      <c r="B62" s="7"/>
      <c r="C62" s="173"/>
      <c r="D62" s="26" t="s">
        <v>43</v>
      </c>
      <c r="E62" s="36"/>
      <c r="F62" s="24"/>
      <c r="G62" s="36">
        <f t="shared" si="1"/>
        <v>0</v>
      </c>
      <c r="H62" s="24"/>
      <c r="I62" s="36">
        <f>'bis 30.06.2023'!H$27</f>
        <v>0</v>
      </c>
      <c r="J62" s="37"/>
      <c r="K62" s="36">
        <f>'bis 31.12.2023'!H$27-I62</f>
        <v>0</v>
      </c>
      <c r="L62" s="37"/>
      <c r="M62" s="36">
        <f>'bis 30.06.2024'!$H$27-(I62+K62)</f>
        <v>0</v>
      </c>
      <c r="N62" s="37"/>
      <c r="O62" s="36">
        <f>'bis 31.12.2024'!$H$27-(I62+K62+M62)</f>
        <v>0</v>
      </c>
      <c r="P62" s="37"/>
      <c r="Q62" s="36">
        <f>'bis 30.06.2025'!$H$27-($I62+$K62+$M62+O62)</f>
        <v>0</v>
      </c>
      <c r="R62" s="37"/>
      <c r="S62" s="36">
        <f>'bis 31.12.2025'!$H$27-($I62+$K62+$M62+O62+Q62)</f>
        <v>0</v>
      </c>
      <c r="T62" s="37"/>
      <c r="U62" s="36">
        <f>'bis 30.06.2026'!$H$27-($I62+$K62+$M62+O62+Q62+S62)</f>
        <v>0</v>
      </c>
      <c r="V62" s="37"/>
      <c r="W62" s="36">
        <f>'bis 31.12.2026'!$H$27-($I62+$K62+$M62+O62+Q62+S62+U62)</f>
        <v>0</v>
      </c>
      <c r="X62" s="24"/>
      <c r="Y62" s="36">
        <f>'bis 30.06.2027'!$H$27-($I62+$K62+$M62+O62+Q62+S62+U62+W62)</f>
        <v>0</v>
      </c>
      <c r="Z62" s="37"/>
      <c r="AA62" s="36">
        <f>'bis 31.12.2027'!$H$27-($I62+$K62+$M62+O62+Q62+S62+U62+W62+Y62)</f>
        <v>0</v>
      </c>
      <c r="AB62" s="37"/>
      <c r="AC62" s="36">
        <f>'bis 30.06.2028'!$H$27-($I62+$K62+$M62+O62+Q62+S62+U62+W62+Y62+AA62)</f>
        <v>0</v>
      </c>
      <c r="AD62" s="37"/>
      <c r="AE62" s="36">
        <f>'bis 31.12.2028'!$H$27-($I62+$K62+$M62+O62+Q62+S62+U62+W62+Y62+AA62+AC62)</f>
        <v>0</v>
      </c>
      <c r="AF62" s="37"/>
      <c r="AG62" s="36">
        <f>'bis 30.06.2029'!$H$27-($I62+$K62+$M62+O62+Q62+S62+U62+W62+Y62+AA62+AC62+AE62)</f>
        <v>0</v>
      </c>
      <c r="AH62" s="37"/>
      <c r="AI62" s="36">
        <f>'bis 31.12.2029'!$H$27-($I62+$K62+$M62+O62+Q62+S62+U62+W62+Y62+AA62+AC62+AE62+AG62)</f>
        <v>0</v>
      </c>
      <c r="AJ62" s="37"/>
    </row>
    <row r="63" spans="2:36" x14ac:dyDescent="0.25">
      <c r="B63" s="7"/>
      <c r="C63" s="174"/>
      <c r="D63" s="26" t="s">
        <v>41</v>
      </c>
      <c r="E63" s="36"/>
      <c r="F63" s="24"/>
      <c r="G63" s="36">
        <f t="shared" si="1"/>
        <v>0</v>
      </c>
      <c r="H63" s="24"/>
      <c r="I63" s="36">
        <f>'bis 30.06.2023'!I$27</f>
        <v>0</v>
      </c>
      <c r="J63" s="37"/>
      <c r="K63" s="36">
        <f>'bis 31.12.2023'!I$27-I63</f>
        <v>0</v>
      </c>
      <c r="L63" s="37"/>
      <c r="M63" s="36">
        <f>'bis 30.06.2024'!$I$27-(I63+K63)</f>
        <v>0</v>
      </c>
      <c r="N63" s="37"/>
      <c r="O63" s="36">
        <f>'bis 31.12.2024'!$I$27-(I63+K63+M63)</f>
        <v>0</v>
      </c>
      <c r="P63" s="37"/>
      <c r="Q63" s="36">
        <f>'bis 30.06.2025'!$I$27-($I63+$K63+$M63+O63)</f>
        <v>0</v>
      </c>
      <c r="R63" s="37"/>
      <c r="S63" s="36">
        <f>'bis 31.12.2025'!$I$27-($I63+$K63+$M63+O63+Q63)</f>
        <v>0</v>
      </c>
      <c r="T63" s="37"/>
      <c r="U63" s="36">
        <f>'bis 30.06.2026'!$I$27-($I63+$K63+$M63+O63+Q63+S63)</f>
        <v>0</v>
      </c>
      <c r="V63" s="37"/>
      <c r="W63" s="36">
        <f>'bis 31.12.2026'!$I$27-($I63+$K63+$M63+O63+Q63+S63+U63)</f>
        <v>0</v>
      </c>
      <c r="X63" s="24"/>
      <c r="Y63" s="36">
        <f>'bis 30.06.2027'!$I$27-($I63+$K63+$M63+O63+Q63+S63+U63+W63)</f>
        <v>0</v>
      </c>
      <c r="Z63" s="37"/>
      <c r="AA63" s="36">
        <f>'bis 31.12.2027'!$I$27-($I63+$K63+$M63+O63+Q63+S63+U63+W63+Y63)</f>
        <v>0</v>
      </c>
      <c r="AB63" s="37"/>
      <c r="AC63" s="36">
        <f>'bis 30.06.2028'!$I$27-($I63+$K63+$M63+O63+Q63+S63+U63+W63+Y63+AA63)</f>
        <v>0</v>
      </c>
      <c r="AD63" s="37"/>
      <c r="AE63" s="36">
        <f>'bis 31.12.2028'!$I$27-($I63+$K63+$M63+O63+Q63+S63+U63+W63+Y63+AA63+AC63)</f>
        <v>0</v>
      </c>
      <c r="AF63" s="37"/>
      <c r="AG63" s="36">
        <f>'bis 30.06.2029'!$I$27-($I63+$K63+$M63+O63+Q63+S63+U63+W63+Y63+AA63+AC63+AE63)</f>
        <v>0</v>
      </c>
      <c r="AH63" s="37"/>
      <c r="AI63" s="36">
        <f>'bis 31.12.2029'!$I$27-($I63+$K63+$M63+O63+Q63+S63+U63+W63+Y63+AA63+AC63+AE63+AG63)</f>
        <v>0</v>
      </c>
      <c r="AJ63" s="37"/>
    </row>
    <row r="64" spans="2:36" x14ac:dyDescent="0.25">
      <c r="B64" s="7"/>
      <c r="C64" s="174"/>
      <c r="D64" s="26" t="s">
        <v>42</v>
      </c>
      <c r="E64" s="36"/>
      <c r="F64" s="24"/>
      <c r="G64" s="36">
        <f t="shared" si="1"/>
        <v>0</v>
      </c>
      <c r="H64" s="24"/>
      <c r="I64" s="36">
        <f>'bis 30.06.2023'!J$27</f>
        <v>0</v>
      </c>
      <c r="J64" s="37"/>
      <c r="K64" s="36">
        <f>'bis 31.12.2023'!J$27-I64</f>
        <v>0</v>
      </c>
      <c r="L64" s="37"/>
      <c r="M64" s="36">
        <f>'bis 30.06.2024'!$J$27-(I64+K64)</f>
        <v>0</v>
      </c>
      <c r="N64" s="37"/>
      <c r="O64" s="36">
        <f>'bis 31.12.2024'!$J$27-(I64+K64+M64)</f>
        <v>0</v>
      </c>
      <c r="P64" s="37"/>
      <c r="Q64" s="36">
        <f>'bis 30.06.2025'!$J$27-($I64+$K64+$M64+O64)</f>
        <v>0</v>
      </c>
      <c r="R64" s="37"/>
      <c r="S64" s="36">
        <f>'bis 31.12.2025'!$J$27-($I64+$K64+$M64+O64+Q64)</f>
        <v>0</v>
      </c>
      <c r="T64" s="37"/>
      <c r="U64" s="36">
        <f>'bis 30.06.2026'!$J$27-($I64+$K64+$M64+O64+Q64+S64)</f>
        <v>0</v>
      </c>
      <c r="V64" s="37"/>
      <c r="W64" s="36">
        <f>'bis 31.12.2026'!$J$27-($I64+$K64+$M64+O64+Q64+S64+U64)</f>
        <v>0</v>
      </c>
      <c r="X64" s="24"/>
      <c r="Y64" s="36">
        <f>'bis 30.06.2027'!$J$27-($I64+$K64+$M64+O64+Q64+S64+U64+W64)</f>
        <v>0</v>
      </c>
      <c r="Z64" s="37"/>
      <c r="AA64" s="36">
        <f>'bis 31.12.2027'!$J$27-($I64+$K64+$M64+O64+Q64+S64+U64+W64+Y64)</f>
        <v>0</v>
      </c>
      <c r="AB64" s="37"/>
      <c r="AC64" s="36">
        <f>'bis 30.06.2028'!$J$27-($I64+$K64+$M64+O64+Q64+S64+U64+W64+Y64+AA64)</f>
        <v>0</v>
      </c>
      <c r="AD64" s="37"/>
      <c r="AE64" s="36">
        <f>'bis 31.12.2028'!$J$27-($I64+$K64+$M64+O64+Q64+S64+U64+W64+Y64+AA64+AC64)</f>
        <v>0</v>
      </c>
      <c r="AF64" s="37"/>
      <c r="AG64" s="36">
        <f>'bis 30.06.2029'!$J$27-($I64+$K64+$M64+O64+Q64+S64+U64+W64+Y64+AA64+AC64+AE64)</f>
        <v>0</v>
      </c>
      <c r="AH64" s="37"/>
      <c r="AI64" s="36">
        <f>'bis 31.12.2029'!$J$27-($I64+$K64+$M64+O64+Q64+S64+U64+W64+Y64+AA64+AC64+AE64+AG64)</f>
        <v>0</v>
      </c>
      <c r="AJ64" s="37"/>
    </row>
    <row r="65" spans="2:36" x14ac:dyDescent="0.25">
      <c r="B65" s="7"/>
      <c r="C65" s="174"/>
      <c r="D65" s="26" t="s">
        <v>56</v>
      </c>
      <c r="E65" s="36"/>
      <c r="F65" s="24"/>
      <c r="G65" s="36">
        <f t="shared" si="1"/>
        <v>0</v>
      </c>
      <c r="H65" s="24"/>
      <c r="I65" s="36">
        <f>'bis 30.06.2023'!K$27</f>
        <v>0</v>
      </c>
      <c r="J65" s="37"/>
      <c r="K65" s="36">
        <f>'bis 31.12.2023'!K$27-I65</f>
        <v>0</v>
      </c>
      <c r="L65" s="37"/>
      <c r="M65" s="36">
        <f>'bis 30.06.2024'!$K$27-(I65+K65)</f>
        <v>0</v>
      </c>
      <c r="N65" s="37"/>
      <c r="O65" s="36">
        <f>'bis 31.12.2024'!$K$27-(I65+K65+M65)</f>
        <v>0</v>
      </c>
      <c r="P65" s="37"/>
      <c r="Q65" s="36">
        <f>'bis 30.06.2025'!$K$27-($I65+$K65+$M65+O65)</f>
        <v>0</v>
      </c>
      <c r="R65" s="37"/>
      <c r="S65" s="36">
        <f>'bis 31.12.2025'!$K$27-($I65+$K65+$M65+O65+Q65)</f>
        <v>0</v>
      </c>
      <c r="T65" s="37"/>
      <c r="U65" s="36">
        <f>'bis 30.06.2026'!$K$27-($I65+$K65+$M65+O65+Q65+S65)</f>
        <v>0</v>
      </c>
      <c r="V65" s="37"/>
      <c r="W65" s="36">
        <f>'bis 31.12.2026'!$K$27-($I65+$K65+$M65+O65+Q65+S65+U65)</f>
        <v>0</v>
      </c>
      <c r="X65" s="24"/>
      <c r="Y65" s="36">
        <f>'bis 30.06.2027'!$K$27-($I65+$K65+$M65+O65+Q65+S65+U65+W65)</f>
        <v>0</v>
      </c>
      <c r="Z65" s="37"/>
      <c r="AA65" s="36">
        <f>'bis 31.12.2027'!$K$27-($I65+$K65+$M65+O65+Q65+S65+U65+W65+Y65)</f>
        <v>0</v>
      </c>
      <c r="AB65" s="37"/>
      <c r="AC65" s="36">
        <f>'bis 30.06.2028'!$K$27-($I65+$K65+$M65+O65+Q65+S65+U65+W65+Y65+AA65)</f>
        <v>0</v>
      </c>
      <c r="AD65" s="37"/>
      <c r="AE65" s="36">
        <f>'bis 31.12.2028'!$K$27-($I65+$K65+$M65+O65+Q65+S65+U65+W65+Y65+AA65+AC65)</f>
        <v>0</v>
      </c>
      <c r="AF65" s="37"/>
      <c r="AG65" s="36">
        <f>'bis 30.06.2029'!$K$27-($I65+$K65+$M65+O65+Q65+S65+U65+W65+Y65+AA65+AC65+AE65)</f>
        <v>0</v>
      </c>
      <c r="AH65" s="37"/>
      <c r="AI65" s="36">
        <f>'bis 31.12.2029'!$K$27-($I65+$K65+$M65+O65+Q65+S65+U65+W65+Y65+AA65+AC65+AE65+AG65)</f>
        <v>0</v>
      </c>
      <c r="AJ65" s="37"/>
    </row>
    <row r="66" spans="2:36" x14ac:dyDescent="0.25">
      <c r="B66" s="7"/>
      <c r="C66" s="174"/>
      <c r="D66" s="26" t="s">
        <v>57</v>
      </c>
      <c r="E66" s="36"/>
      <c r="F66" s="24"/>
      <c r="G66" s="36">
        <f t="shared" si="1"/>
        <v>0</v>
      </c>
      <c r="H66" s="24"/>
      <c r="I66" s="36">
        <f>'bis 30.06.2023'!L$27</f>
        <v>0</v>
      </c>
      <c r="J66" s="37"/>
      <c r="K66" s="36">
        <f>'bis 31.12.2023'!L$27-I66</f>
        <v>0</v>
      </c>
      <c r="L66" s="37"/>
      <c r="M66" s="36">
        <f>'bis 30.06.2024'!$L$27-(I66+K66)</f>
        <v>0</v>
      </c>
      <c r="N66" s="37"/>
      <c r="O66" s="36">
        <f>'bis 31.12.2024'!$L$27-(I66+K66+M66)</f>
        <v>0</v>
      </c>
      <c r="P66" s="37"/>
      <c r="Q66" s="36">
        <f>'bis 30.06.2025'!$L$27-($I66+$K66+$M66+O66)</f>
        <v>0</v>
      </c>
      <c r="R66" s="37"/>
      <c r="S66" s="36">
        <f>'bis 31.12.2025'!$L$27-($I66+$K66+$M66+O66+Q66)</f>
        <v>0</v>
      </c>
      <c r="T66" s="37"/>
      <c r="U66" s="36">
        <f>'bis 30.06.2026'!$L$27-($I66+$K66+$M66+O66+Q66+S66)</f>
        <v>0</v>
      </c>
      <c r="V66" s="37"/>
      <c r="W66" s="36">
        <f>'bis 31.12.2026'!$L$27-($I66+$K66+$M66+O66+Q66+S66+U66)</f>
        <v>0</v>
      </c>
      <c r="X66" s="24"/>
      <c r="Y66" s="36">
        <f>'bis 30.06.2027'!$L$27-($I66+$K66+$M66+O66+Q66+S66+U66+W66)</f>
        <v>0</v>
      </c>
      <c r="Z66" s="37"/>
      <c r="AA66" s="36">
        <f>'bis 31.12.2027'!$L$27-($I66+$K66+$M66+O66+Q66+S66+U66+W66+Y66)</f>
        <v>0</v>
      </c>
      <c r="AB66" s="37"/>
      <c r="AC66" s="36">
        <f>'bis 30.06.2028'!$L$27-($I66+$K66+$M66+O66+Q66+S66+U66+W66+Y66+AA66)</f>
        <v>0</v>
      </c>
      <c r="AD66" s="37"/>
      <c r="AE66" s="36">
        <f>'bis 31.12.2028'!$L$27-($I66+$K66+$M66+O66+Q66+S66+U66+W66+Y66+AA66+AC66)</f>
        <v>0</v>
      </c>
      <c r="AF66" s="37"/>
      <c r="AG66" s="36">
        <f>'bis 30.06.2029'!$L$27-($I66+$K66+$M66+O66+Q66+S66+U66+W66+Y66+AA66+AC66+AE66)</f>
        <v>0</v>
      </c>
      <c r="AH66" s="37"/>
      <c r="AI66" s="36">
        <f>'bis 31.12.2029'!$L$27-($I66+$K66+$M66+O66+Q66+S66+U66+W66+Y66+AA66+AC66+AE66+AG66)</f>
        <v>0</v>
      </c>
      <c r="AJ66" s="37"/>
    </row>
    <row r="67" spans="2:36" x14ac:dyDescent="0.25">
      <c r="B67" s="7"/>
      <c r="C67" s="174"/>
      <c r="D67" s="26" t="s">
        <v>58</v>
      </c>
      <c r="E67" s="36"/>
      <c r="F67" s="24"/>
      <c r="G67" s="36">
        <f t="shared" si="1"/>
        <v>0</v>
      </c>
      <c r="H67" s="24"/>
      <c r="I67" s="36">
        <f>'bis 30.06.2023'!M$27</f>
        <v>0</v>
      </c>
      <c r="J67" s="37"/>
      <c r="K67" s="36">
        <f>'bis 31.12.2023'!M$27-I67</f>
        <v>0</v>
      </c>
      <c r="L67" s="37"/>
      <c r="M67" s="36">
        <f>'bis 30.06.2024'!$M$27-(I67+K67)</f>
        <v>0</v>
      </c>
      <c r="N67" s="37"/>
      <c r="O67" s="36">
        <f>'bis 31.12.2024'!$M$27-(I67+K67+M67)</f>
        <v>0</v>
      </c>
      <c r="P67" s="37"/>
      <c r="Q67" s="36">
        <f>'bis 30.06.2025'!$M$27-($I67+$K67+$M67+O67)</f>
        <v>0</v>
      </c>
      <c r="R67" s="37"/>
      <c r="S67" s="36">
        <f>'bis 31.12.2025'!$M$27-($I67+$K67+$M67+O67+Q67)</f>
        <v>0</v>
      </c>
      <c r="T67" s="37"/>
      <c r="U67" s="36">
        <f>'bis 30.06.2026'!$M$27-($I67+$K67+$M67+O67+Q67+S67)</f>
        <v>0</v>
      </c>
      <c r="V67" s="37"/>
      <c r="W67" s="36">
        <f>'bis 31.12.2026'!$M$27-($I67+$K67+$M67+O67+Q67+S67+U67)</f>
        <v>0</v>
      </c>
      <c r="X67" s="24"/>
      <c r="Y67" s="36">
        <f>'bis 30.06.2027'!$M$27-($I67+$K67+$M67+O67+Q67+S67+U67+W67)</f>
        <v>0</v>
      </c>
      <c r="Z67" s="37"/>
      <c r="AA67" s="36">
        <f>'bis 31.12.2027'!$M$27-($I67+$K67+$M67+O67+Q67+S67+U67+W67+Y67)</f>
        <v>0</v>
      </c>
      <c r="AB67" s="37"/>
      <c r="AC67" s="36">
        <f>'bis 30.06.2028'!$M$27-($I67+$K67+$M67+O67+Q67+S67+U67+W67+Y67+AA67)</f>
        <v>0</v>
      </c>
      <c r="AD67" s="37"/>
      <c r="AE67" s="36">
        <f>'bis 31.12.2028'!$M$27-($I67+$K67+$M67+O67+Q67+S67+U67+W67+Y67+AA67+AC67)</f>
        <v>0</v>
      </c>
      <c r="AF67" s="37"/>
      <c r="AG67" s="36">
        <f>'bis 30.06.2029'!$M$27-($I67+$K67+$M67+O67+Q67+S67+U67+W67+Y67+AA67+AC67+AE67)</f>
        <v>0</v>
      </c>
      <c r="AH67" s="37"/>
      <c r="AI67" s="36">
        <f>'bis 31.12.2029'!$M$27-($I67+$K67+$M67+O67+Q67+S67+U67+W67+Y67+AA67+AC67+AE67+AG67)</f>
        <v>0</v>
      </c>
      <c r="AJ67" s="37"/>
    </row>
    <row r="68" spans="2:36" x14ac:dyDescent="0.25">
      <c r="B68" s="7"/>
      <c r="C68" s="174"/>
      <c r="D68" s="26" t="s">
        <v>59</v>
      </c>
      <c r="E68" s="36"/>
      <c r="F68" s="24"/>
      <c r="G68" s="36">
        <f t="shared" si="1"/>
        <v>0</v>
      </c>
      <c r="H68" s="24"/>
      <c r="I68" s="36">
        <f>'bis 30.06.2023'!N$27</f>
        <v>0</v>
      </c>
      <c r="J68" s="37"/>
      <c r="K68" s="36">
        <f>'bis 31.12.2023'!N$27-I68</f>
        <v>0</v>
      </c>
      <c r="L68" s="37"/>
      <c r="M68" s="36">
        <f>'bis 30.06.2024'!$N$27-(I68+K68)</f>
        <v>0</v>
      </c>
      <c r="N68" s="37"/>
      <c r="O68" s="36">
        <f>'bis 31.12.2024'!$N$27-(I68+K68+M68)</f>
        <v>0</v>
      </c>
      <c r="P68" s="37"/>
      <c r="Q68" s="36">
        <f>'bis 30.06.2025'!$N$27-($I68+$K68+$M68+O68)</f>
        <v>0</v>
      </c>
      <c r="R68" s="37"/>
      <c r="S68" s="36">
        <f>'bis 31.12.2025'!$N$27-($I68+$K68+$M68+O68+Q68)</f>
        <v>0</v>
      </c>
      <c r="T68" s="37"/>
      <c r="U68" s="36">
        <f>'bis 30.06.2026'!$N$27-($I68+$K68+$M68+O68+Q68+S68)</f>
        <v>0</v>
      </c>
      <c r="V68" s="37"/>
      <c r="W68" s="36">
        <f>'bis 31.12.2026'!$N$27-($I68+$K68+$M68+O68+Q68+S68+U68)</f>
        <v>0</v>
      </c>
      <c r="X68" s="24"/>
      <c r="Y68" s="36">
        <f>'bis 30.06.2027'!$N$27-($I68+$K68+$M68+O68+Q68+S68+U68+W68)</f>
        <v>0</v>
      </c>
      <c r="Z68" s="37"/>
      <c r="AA68" s="36">
        <f>'bis 31.12.2027'!$N$27-($I68+$K68+$M68+O68+Q68+S68+U68+W68+Y68)</f>
        <v>0</v>
      </c>
      <c r="AB68" s="37"/>
      <c r="AC68" s="36">
        <f>'bis 30.06.2028'!$N$27-($I68+$K68+$M68+O68+Q68+S68+U68+W68+Y68+AA68)</f>
        <v>0</v>
      </c>
      <c r="AD68" s="37"/>
      <c r="AE68" s="36">
        <f>'bis 31.12.2028'!$N$27-($I68+$K68+$M68+O68+Q68+S68+U68+W68+Y68+AA68+AC68)</f>
        <v>0</v>
      </c>
      <c r="AF68" s="37"/>
      <c r="AG68" s="36">
        <f>'bis 30.06.2029'!$N$27-($I68+$K68+$M68+O68+Q68+S68+U68+W68+Y68+AA68+AC68+AE68)</f>
        <v>0</v>
      </c>
      <c r="AH68" s="37"/>
      <c r="AI68" s="36">
        <f>'bis 31.12.2029'!$N$27-($I68+$K68+$M68+O68+Q68+S68+U68+W68+Y68+AA68+AC68+AE68+AG68)</f>
        <v>0</v>
      </c>
      <c r="AJ68" s="37"/>
    </row>
    <row r="69" spans="2:36" x14ac:dyDescent="0.25">
      <c r="B69" s="7"/>
      <c r="C69" s="174"/>
      <c r="D69" s="26" t="s">
        <v>60</v>
      </c>
      <c r="E69" s="36"/>
      <c r="F69" s="24"/>
      <c r="G69" s="36">
        <f t="shared" si="1"/>
        <v>0</v>
      </c>
      <c r="H69" s="24"/>
      <c r="I69" s="36">
        <f>'bis 30.06.2023'!O$27</f>
        <v>0</v>
      </c>
      <c r="J69" s="37"/>
      <c r="K69" s="36">
        <f>'bis 31.12.2023'!O$27-I69</f>
        <v>0</v>
      </c>
      <c r="L69" s="37"/>
      <c r="M69" s="36">
        <f>'bis 30.06.2024'!$O$27-(I69+K69)</f>
        <v>0</v>
      </c>
      <c r="N69" s="37"/>
      <c r="O69" s="36">
        <f>'bis 31.12.2024'!$O$27-(I69+K69+M69)</f>
        <v>0</v>
      </c>
      <c r="P69" s="37"/>
      <c r="Q69" s="36">
        <f>'bis 30.06.2025'!$O$27-($I69+$K69+$M69+O69)</f>
        <v>0</v>
      </c>
      <c r="R69" s="37"/>
      <c r="S69" s="36">
        <f>'bis 31.12.2025'!$O$27-($I69+$K69+$M69+O69+Q69)</f>
        <v>0</v>
      </c>
      <c r="T69" s="37"/>
      <c r="U69" s="36">
        <f>'bis 30.06.2026'!$O$27-($I69+$K69+$M69+O69+Q69+S69)</f>
        <v>0</v>
      </c>
      <c r="V69" s="37"/>
      <c r="W69" s="36">
        <f>'bis 31.12.2026'!$O$27-($I69+$K69+$M69+O69+Q69+S69+U69)</f>
        <v>0</v>
      </c>
      <c r="X69" s="24"/>
      <c r="Y69" s="36">
        <f>'bis 30.06.2027'!$O$27-($I69+$K69+$M69+O69+Q69+S69+U69+W69)</f>
        <v>0</v>
      </c>
      <c r="Z69" s="37"/>
      <c r="AA69" s="36">
        <f>'bis 31.12.2027'!$O$27-($I69+$K69+$M69+O69+Q69+S69+U69+W69+Y69)</f>
        <v>0</v>
      </c>
      <c r="AB69" s="37"/>
      <c r="AC69" s="36">
        <f>'bis 30.06.2028'!$O$27-($I69+$K69+$M69+O69+Q69+S69+U69+W69+Y69+AA69)</f>
        <v>0</v>
      </c>
      <c r="AD69" s="37"/>
      <c r="AE69" s="36">
        <f>'bis 31.12.2028'!$O$27-($I69+$K69+$M69+O69+Q69+S69+U69+W69+Y69+AA69+AC69)</f>
        <v>0</v>
      </c>
      <c r="AF69" s="37"/>
      <c r="AG69" s="36">
        <f>'bis 30.06.2029'!$O$27-($I69+$K69+$M69+O69+Q69+S69+U69+W69+Y69+AA69+AC69+AE69)</f>
        <v>0</v>
      </c>
      <c r="AH69" s="37"/>
      <c r="AI69" s="36">
        <f>'bis 31.12.2029'!$O$27-($I69+$K69+$M69+O69+Q69+S69+U69+W69+Y69+AA69+AC69+AE69+AG69)</f>
        <v>0</v>
      </c>
      <c r="AJ69" s="37"/>
    </row>
    <row r="70" spans="2:36" x14ac:dyDescent="0.25">
      <c r="B70" s="7"/>
      <c r="C70" s="175"/>
      <c r="D70" s="26" t="s">
        <v>61</v>
      </c>
      <c r="E70" s="36"/>
      <c r="F70" s="24"/>
      <c r="G70" s="36">
        <f t="shared" si="1"/>
        <v>0</v>
      </c>
      <c r="H70" s="24"/>
      <c r="I70" s="36">
        <f>'bis 30.06.2023'!P$27</f>
        <v>0</v>
      </c>
      <c r="J70" s="37"/>
      <c r="K70" s="36">
        <f>'bis 31.12.2023'!P$27-I70</f>
        <v>0</v>
      </c>
      <c r="L70" s="37"/>
      <c r="M70" s="36">
        <f>'bis 30.06.2024'!$P$27-(I70+K70)</f>
        <v>0</v>
      </c>
      <c r="N70" s="37"/>
      <c r="O70" s="36">
        <f>'bis 31.12.2024'!$P$27-(I70+K70+M70)</f>
        <v>0</v>
      </c>
      <c r="P70" s="37"/>
      <c r="Q70" s="36">
        <f>'bis 30.06.2025'!$P$27-($I70+$K70+$M70+O70)</f>
        <v>0</v>
      </c>
      <c r="R70" s="37"/>
      <c r="S70" s="36">
        <f>'bis 31.12.2025'!$P$27-($I70+$K70+$M70+O70+Q70)</f>
        <v>0</v>
      </c>
      <c r="T70" s="37"/>
      <c r="U70" s="36">
        <f>'bis 30.06.2026'!$P$27-($I70+$K70+$M70+O70+Q70+S70)</f>
        <v>0</v>
      </c>
      <c r="V70" s="37"/>
      <c r="W70" s="36">
        <f>'bis 31.12.2026'!$P$27-($I70+$K70+$M70+O70+Q70+S70+U70)</f>
        <v>0</v>
      </c>
      <c r="X70" s="24"/>
      <c r="Y70" s="36">
        <f>'bis 30.06.2027'!$P$27-($I70+$K70+$M70+O70+Q70+S70+U70+W70)</f>
        <v>0</v>
      </c>
      <c r="Z70" s="37"/>
      <c r="AA70" s="36">
        <f>'bis 31.12.2027'!$P$27-($I70+$K70+$M70+O70+Q70+S70+U70+W70+Y70)</f>
        <v>0</v>
      </c>
      <c r="AB70" s="37"/>
      <c r="AC70" s="36">
        <f>'bis 30.06.2028'!$P$27-($I70+$K70+$M70+O70+Q70+S70+U70+W70+Y70+AA70)</f>
        <v>0</v>
      </c>
      <c r="AD70" s="37"/>
      <c r="AE70" s="36">
        <f>'bis 31.12.2028'!$P$27-($I70+$K70+$M70+O70+Q70+S70+U70+W70+Y70+AA70+AC70)</f>
        <v>0</v>
      </c>
      <c r="AF70" s="37"/>
      <c r="AG70" s="36">
        <f>'bis 30.06.2029'!$P$27-($I70+$K70+$M70+O70+Q70+S70+U70+W70+Y70+AA70+AC70+AE70)</f>
        <v>0</v>
      </c>
      <c r="AH70" s="37"/>
      <c r="AI70" s="36">
        <f>'bis 31.12.2029'!$P$27-($I70+$K70+$M70+O70+Q70+S70+U70+W70+Y70+AA70+AC70+AE70+AG70)</f>
        <v>0</v>
      </c>
      <c r="AJ70" s="37"/>
    </row>
    <row r="71" spans="2:36" ht="27.6" x14ac:dyDescent="0.25">
      <c r="B71" s="7"/>
      <c r="C71" s="23" t="s">
        <v>96</v>
      </c>
      <c r="D71" s="26" t="s">
        <v>97</v>
      </c>
      <c r="E71" s="36">
        <f>Overview!F24</f>
        <v>0</v>
      </c>
      <c r="F71" s="24"/>
      <c r="G71" s="36">
        <f t="shared" ref="G71:G80" si="2">SUM(I71,K71,M71,O71,Q71,S71,U71,W71,Y71,AA71,AC71,AE71,AG71,AI71)</f>
        <v>0</v>
      </c>
      <c r="H71" s="24"/>
      <c r="I71" s="36">
        <f>'bis 30.06.2023'!$G$28</f>
        <v>0</v>
      </c>
      <c r="J71" s="37"/>
      <c r="K71" s="36">
        <f>'bis 31.12.2023'!G$28-I71</f>
        <v>0</v>
      </c>
      <c r="L71" s="37"/>
      <c r="M71" s="36">
        <f>'bis 30.06.2024'!$G$28-(I71+K71)</f>
        <v>0</v>
      </c>
      <c r="N71" s="37"/>
      <c r="O71" s="36">
        <f>'bis 31.12.2024'!$G$28-(I71+K71+M71)</f>
        <v>0</v>
      </c>
      <c r="P71" s="37"/>
      <c r="Q71" s="36">
        <f>'bis 30.06.2025'!$G$28-($I71+$K71+$M71+O71)</f>
        <v>0</v>
      </c>
      <c r="R71" s="37"/>
      <c r="S71" s="36">
        <f>'bis 31.12.2025'!$G$28-($I71+$K71+$M71+O71+Q71)</f>
        <v>0</v>
      </c>
      <c r="T71" s="37"/>
      <c r="U71" s="36">
        <f>'bis 30.06.2026'!$G$28-($I71+$K71+$M71+O71+Q71+S71)</f>
        <v>0</v>
      </c>
      <c r="V71" s="37"/>
      <c r="W71" s="36">
        <f>'bis 31.12.2026'!$G$28-($I71+$K71+$M71+O71+Q71+S71+U71)</f>
        <v>0</v>
      </c>
      <c r="X71" s="24"/>
      <c r="Y71" s="36">
        <f>'bis 30.06.2027'!$G$28-($I71+$K71+$M71+O71+Q71+S71+U71+W71)</f>
        <v>0</v>
      </c>
      <c r="Z71" s="37"/>
      <c r="AA71" s="36">
        <f>'bis 31.12.2027'!$G$28-($I71+$K71+$M71+O71+Q71+S71+U71+W71+Y71)</f>
        <v>0</v>
      </c>
      <c r="AB71" s="37"/>
      <c r="AC71" s="36">
        <f>'bis 30.06.2028'!$G$28-($I71+$K71+$M71+O71+Q71+S71+U71+W71+Y71+AA71)</f>
        <v>0</v>
      </c>
      <c r="AD71" s="37"/>
      <c r="AE71" s="36">
        <f>'bis 31.12.2028'!$G$28-($I71+$K71+$M71+O71+Q71+S71+U71+W71+Y71+AA71+AC71)</f>
        <v>0</v>
      </c>
      <c r="AF71" s="37"/>
      <c r="AG71" s="36">
        <f>'bis 30.06.2029'!$G$28-($I71+$K71+$M71+O71+Q71+S71+U71+W71+Y71+AA71+AC71+AE71)</f>
        <v>0</v>
      </c>
      <c r="AH71" s="37"/>
      <c r="AI71" s="36">
        <f>'bis 31.12.2029'!$G$28-($I71+$K71+$M71+O71+Q71+S71+U71+W71+Y71+AA71+AC71+AE71+AG71)</f>
        <v>0</v>
      </c>
      <c r="AJ71" s="37"/>
    </row>
    <row r="72" spans="2:36" x14ac:dyDescent="0.25">
      <c r="B72" s="7"/>
      <c r="C72" s="173"/>
      <c r="D72" s="26" t="s">
        <v>43</v>
      </c>
      <c r="E72" s="36"/>
      <c r="F72" s="24"/>
      <c r="G72" s="36">
        <f t="shared" si="2"/>
        <v>0</v>
      </c>
      <c r="H72" s="24"/>
      <c r="I72" s="36">
        <f>'bis 30.06.2023'!H$28</f>
        <v>0</v>
      </c>
      <c r="J72" s="37"/>
      <c r="K72" s="36">
        <f>'bis 31.12.2023'!H$28-I72</f>
        <v>0</v>
      </c>
      <c r="L72" s="37"/>
      <c r="M72" s="36">
        <f>'bis 30.06.2024'!$H$28-(I72+K72)</f>
        <v>0</v>
      </c>
      <c r="N72" s="37"/>
      <c r="O72" s="36">
        <f>'bis 31.12.2024'!$H$28-(I72+K72+M72)</f>
        <v>0</v>
      </c>
      <c r="P72" s="37"/>
      <c r="Q72" s="36">
        <f>'bis 30.06.2025'!$H$28-($I72+$K72+$M72+O72)</f>
        <v>0</v>
      </c>
      <c r="R72" s="37"/>
      <c r="S72" s="36">
        <f>'bis 31.12.2025'!$H$28-($I72+$K72+$M72+O72+Q72)</f>
        <v>0</v>
      </c>
      <c r="T72" s="37"/>
      <c r="U72" s="36">
        <f>'bis 30.06.2026'!$H$28-($I72+$K72+$M72+O72+Q72+S72)</f>
        <v>0</v>
      </c>
      <c r="V72" s="37"/>
      <c r="W72" s="36">
        <f>'bis 31.12.2026'!$H$28-($I72+$K72+$M72+O72+Q72+S72+U72)</f>
        <v>0</v>
      </c>
      <c r="X72" s="24"/>
      <c r="Y72" s="36">
        <f>'bis 30.06.2027'!$H$28-($I72+$K72+$M72+O72+Q72+S72+U72+W72)</f>
        <v>0</v>
      </c>
      <c r="Z72" s="37"/>
      <c r="AA72" s="36">
        <f>'bis 31.12.2027'!$H$28-($I72+$K72+$M72+O72+Q72+S72+U72+W72+Y72)</f>
        <v>0</v>
      </c>
      <c r="AB72" s="37"/>
      <c r="AC72" s="36">
        <f>'bis 30.06.2028'!$H$28-($I72+$K72+$M72+O72+Q72+S72+U72+W72+Y72+AA72)</f>
        <v>0</v>
      </c>
      <c r="AD72" s="37"/>
      <c r="AE72" s="36">
        <f>'bis 31.12.2028'!$H$28-($I72+$K72+$M72+O72+Q72+S72+U72+W72+Y72+AA72+AC72)</f>
        <v>0</v>
      </c>
      <c r="AF72" s="37"/>
      <c r="AG72" s="36">
        <f>'bis 30.06.2029'!$H$28-($I72+$K72+$M72+O72+Q72+S72+U72+W72+Y72+AA72+AC72+AE72)</f>
        <v>0</v>
      </c>
      <c r="AH72" s="37"/>
      <c r="AI72" s="36">
        <f>'bis 31.12.2029'!$H$28-($I72+$K72+$M72+O72+Q72+S72+U72+W72+Y72+AA72+AC72+AE72+AG72)</f>
        <v>0</v>
      </c>
      <c r="AJ72" s="37"/>
    </row>
    <row r="73" spans="2:36" x14ac:dyDescent="0.25">
      <c r="B73" s="7"/>
      <c r="C73" s="174"/>
      <c r="D73" s="26" t="s">
        <v>41</v>
      </c>
      <c r="E73" s="36"/>
      <c r="F73" s="24"/>
      <c r="G73" s="36">
        <f t="shared" si="2"/>
        <v>0</v>
      </c>
      <c r="H73" s="24"/>
      <c r="I73" s="36">
        <f>'bis 30.06.2023'!I$28</f>
        <v>0</v>
      </c>
      <c r="J73" s="37"/>
      <c r="K73" s="36">
        <f>'bis 31.12.2023'!I$28-I73</f>
        <v>0</v>
      </c>
      <c r="L73" s="37"/>
      <c r="M73" s="36">
        <f>'bis 30.06.2024'!$I$28-(I73+K73)</f>
        <v>0</v>
      </c>
      <c r="N73" s="37"/>
      <c r="O73" s="36">
        <f>'bis 31.12.2024'!$I$28-(I73+K73+M73)</f>
        <v>0</v>
      </c>
      <c r="P73" s="37"/>
      <c r="Q73" s="36">
        <f>'bis 30.06.2025'!$I$28-($I73+$K73+$M73+O73)</f>
        <v>0</v>
      </c>
      <c r="R73" s="37"/>
      <c r="S73" s="36">
        <f>'bis 31.12.2025'!$I$28-($I73+$K73+$M73+O73+Q73)</f>
        <v>0</v>
      </c>
      <c r="T73" s="37"/>
      <c r="U73" s="36">
        <f>'bis 30.06.2026'!$I$28-($I73+$K73+$M73+O73+Q73+S73)</f>
        <v>0</v>
      </c>
      <c r="V73" s="37"/>
      <c r="W73" s="36">
        <f>'bis 31.12.2026'!$I$28-($I73+$K73+$M73+O73+Q73+S73+U73)</f>
        <v>0</v>
      </c>
      <c r="X73" s="24"/>
      <c r="Y73" s="36">
        <f>'bis 30.06.2027'!$I$28-($I73+$K73+$M73+O73+Q73+S73+U73+W73)</f>
        <v>0</v>
      </c>
      <c r="Z73" s="37"/>
      <c r="AA73" s="36">
        <f>'bis 31.12.2027'!$I$28-($I73+$K73+$M73+O73+Q73+S73+U73+W73+Y73)</f>
        <v>0</v>
      </c>
      <c r="AB73" s="37"/>
      <c r="AC73" s="36">
        <f>'bis 30.06.2028'!$I$28-($I73+$K73+$M73+O73+Q73+S73+U73+W73+Y73+AA73)</f>
        <v>0</v>
      </c>
      <c r="AD73" s="37"/>
      <c r="AE73" s="36">
        <f>'bis 31.12.2028'!$I$28-($I73+$K73+$M73+O73+Q73+S73+U73+W73+Y73+AA73+AC73)</f>
        <v>0</v>
      </c>
      <c r="AF73" s="37"/>
      <c r="AG73" s="36">
        <f>'bis 30.06.2029'!$I$28-($I73+$K73+$M73+O73+Q73+S73+U73+W73+Y73+AA73+AC73+AE73)</f>
        <v>0</v>
      </c>
      <c r="AH73" s="37"/>
      <c r="AI73" s="36">
        <f>'bis 31.12.2029'!$I$28-($I73+$K73+$M73+O73+Q73+S73+U73+W73+Y73+AA73+AC73+AE73+AG73)</f>
        <v>0</v>
      </c>
      <c r="AJ73" s="37"/>
    </row>
    <row r="74" spans="2:36" x14ac:dyDescent="0.25">
      <c r="B74" s="7"/>
      <c r="C74" s="174"/>
      <c r="D74" s="26" t="s">
        <v>42</v>
      </c>
      <c r="E74" s="36"/>
      <c r="F74" s="24"/>
      <c r="G74" s="36">
        <f t="shared" si="2"/>
        <v>0</v>
      </c>
      <c r="H74" s="24"/>
      <c r="I74" s="36">
        <f>'bis 30.06.2023'!J$28</f>
        <v>0</v>
      </c>
      <c r="J74" s="37"/>
      <c r="K74" s="36">
        <f>'bis 31.12.2023'!J$28-I74</f>
        <v>0</v>
      </c>
      <c r="L74" s="37"/>
      <c r="M74" s="36">
        <f>'bis 30.06.2024'!$J$28-(I74+K74)</f>
        <v>0</v>
      </c>
      <c r="N74" s="37"/>
      <c r="O74" s="36">
        <f>'bis 31.12.2024'!$J$28-(I74+K74+M74)</f>
        <v>0</v>
      </c>
      <c r="P74" s="37"/>
      <c r="Q74" s="36">
        <f>'bis 30.06.2025'!$J$28-($I74+$K74+$M74+O74)</f>
        <v>0</v>
      </c>
      <c r="R74" s="37"/>
      <c r="S74" s="36">
        <f>'bis 31.12.2025'!$J$28-($I74+$K74+$M74+O74+Q74)</f>
        <v>0</v>
      </c>
      <c r="T74" s="37"/>
      <c r="U74" s="36">
        <f>'bis 30.06.2026'!$J$28-($I74+$K74+$M74+O74+Q74+S74)</f>
        <v>0</v>
      </c>
      <c r="V74" s="37"/>
      <c r="W74" s="36">
        <f>'bis 31.12.2026'!$J$28-($I74+$K74+$M74+O74+Q74+S74+U74)</f>
        <v>0</v>
      </c>
      <c r="X74" s="24"/>
      <c r="Y74" s="36">
        <f>'bis 30.06.2027'!$J$28-($I74+$K74+$M74+O74+Q74+S74+U74+W74)</f>
        <v>0</v>
      </c>
      <c r="Z74" s="37"/>
      <c r="AA74" s="36">
        <f>'bis 31.12.2027'!$J$28-($I74+$K74+$M74+O74+Q74+S74+U74+W74+Y74)</f>
        <v>0</v>
      </c>
      <c r="AB74" s="37"/>
      <c r="AC74" s="36">
        <f>'bis 30.06.2028'!$J$28-($I74+$K74+$M74+O74+Q74+S74+U74+W74+Y74+AA74)</f>
        <v>0</v>
      </c>
      <c r="AD74" s="37"/>
      <c r="AE74" s="36">
        <f>'bis 31.12.2028'!$J$28-($I74+$K74+$M74+O74+Q74+S74+U74+W74+Y74+AA74+AC74)</f>
        <v>0</v>
      </c>
      <c r="AF74" s="37"/>
      <c r="AG74" s="36">
        <f>'bis 30.06.2029'!$J$28-($I74+$K74+$M74+O74+Q74+S74+U74+W74+Y74+AA74+AC74+AE74)</f>
        <v>0</v>
      </c>
      <c r="AH74" s="37"/>
      <c r="AI74" s="36">
        <f>'bis 31.12.2029'!$J$28-($I74+$K74+$M74+O74+Q74+S74+U74+W74+Y74+AA74+AC74+AE74+AG74)</f>
        <v>0</v>
      </c>
      <c r="AJ74" s="37"/>
    </row>
    <row r="75" spans="2:36" x14ac:dyDescent="0.25">
      <c r="B75" s="7"/>
      <c r="C75" s="174"/>
      <c r="D75" s="26" t="s">
        <v>56</v>
      </c>
      <c r="E75" s="36"/>
      <c r="F75" s="24"/>
      <c r="G75" s="36">
        <f t="shared" si="2"/>
        <v>0</v>
      </c>
      <c r="H75" s="24"/>
      <c r="I75" s="36">
        <f>'bis 30.06.2023'!K$28</f>
        <v>0</v>
      </c>
      <c r="J75" s="37"/>
      <c r="K75" s="36">
        <f>'bis 31.12.2023'!K$28-I75</f>
        <v>0</v>
      </c>
      <c r="L75" s="37"/>
      <c r="M75" s="36">
        <f>'bis 30.06.2024'!$K$28-(I75+K75)</f>
        <v>0</v>
      </c>
      <c r="N75" s="37"/>
      <c r="O75" s="36">
        <f>'bis 31.12.2024'!$K$28-(I75+K75+M75)</f>
        <v>0</v>
      </c>
      <c r="P75" s="37"/>
      <c r="Q75" s="36">
        <f>'bis 30.06.2025'!$K$28-($I75+$K75+$M75+O75)</f>
        <v>0</v>
      </c>
      <c r="R75" s="37"/>
      <c r="S75" s="36">
        <f>'bis 31.12.2025'!$K$28-($I75+$K75+$M75+O75+Q75)</f>
        <v>0</v>
      </c>
      <c r="T75" s="37"/>
      <c r="U75" s="36">
        <f>'bis 30.06.2026'!$K$28-($I75+$K75+$M75+O75+Q75+S75)</f>
        <v>0</v>
      </c>
      <c r="V75" s="37"/>
      <c r="W75" s="36">
        <f>'bis 31.12.2026'!$K$28-($I75+$K75+$M75+O75+Q75+S75+U75)</f>
        <v>0</v>
      </c>
      <c r="X75" s="24"/>
      <c r="Y75" s="36">
        <f>'bis 30.06.2027'!$K$28-($I75+$K75+$M75+O75+Q75+S75+U75+W75)</f>
        <v>0</v>
      </c>
      <c r="Z75" s="37"/>
      <c r="AA75" s="36">
        <f>'bis 31.12.2027'!$K$28-($I75+$K75+$M75+O75+Q75+S75+U75+W75+Y75)</f>
        <v>0</v>
      </c>
      <c r="AB75" s="37"/>
      <c r="AC75" s="36">
        <f>'bis 30.06.2028'!$K$28-($I75+$K75+$M75+O75+Q75+S75+U75+W75+Y75+AA75)</f>
        <v>0</v>
      </c>
      <c r="AD75" s="37"/>
      <c r="AE75" s="36">
        <f>'bis 31.12.2028'!$K$28-($I75+$K75+$M75+O75+Q75+S75+U75+W75+Y75+AA75+AC75)</f>
        <v>0</v>
      </c>
      <c r="AF75" s="37"/>
      <c r="AG75" s="36">
        <f>'bis 30.06.2029'!$K$28-($I75+$K75+$M75+O75+Q75+S75+U75+W75+Y75+AA75+AC75+AE75)</f>
        <v>0</v>
      </c>
      <c r="AH75" s="37"/>
      <c r="AI75" s="36">
        <f>'bis 31.12.2029'!$K$28-($I75+$K75+$M75+O75+Q75+S75+U75+W75+Y75+AA75+AC75+AE75+AG75)</f>
        <v>0</v>
      </c>
      <c r="AJ75" s="37"/>
    </row>
    <row r="76" spans="2:36" x14ac:dyDescent="0.25">
      <c r="B76" s="7"/>
      <c r="C76" s="174"/>
      <c r="D76" s="26" t="s">
        <v>57</v>
      </c>
      <c r="E76" s="36"/>
      <c r="F76" s="24"/>
      <c r="G76" s="36">
        <f t="shared" si="2"/>
        <v>0</v>
      </c>
      <c r="H76" s="24"/>
      <c r="I76" s="36">
        <f>'bis 30.06.2023'!L$28</f>
        <v>0</v>
      </c>
      <c r="J76" s="37"/>
      <c r="K76" s="36">
        <f>'bis 31.12.2023'!L$28-I76</f>
        <v>0</v>
      </c>
      <c r="L76" s="37"/>
      <c r="M76" s="36">
        <f>'bis 30.06.2024'!$L$28-(I76+K76)</f>
        <v>0</v>
      </c>
      <c r="N76" s="37"/>
      <c r="O76" s="36">
        <f>'bis 31.12.2024'!$L$28-(I76+K76+M76)</f>
        <v>0</v>
      </c>
      <c r="P76" s="37"/>
      <c r="Q76" s="36">
        <f>'bis 30.06.2025'!$L$28-($I76+$K76+$M76+O76)</f>
        <v>0</v>
      </c>
      <c r="R76" s="37"/>
      <c r="S76" s="36">
        <f>'bis 31.12.2025'!$L$28-($I76+$K76+$M76+O76+Q76)</f>
        <v>0</v>
      </c>
      <c r="T76" s="37"/>
      <c r="U76" s="36">
        <f>'bis 30.06.2026'!$L$28-($I76+$K76+$M76+O76+Q76+S76)</f>
        <v>0</v>
      </c>
      <c r="V76" s="37"/>
      <c r="W76" s="36">
        <f>'bis 31.12.2026'!$L$28-($I76+$K76+$M76+O76+Q76+S76+U76)</f>
        <v>0</v>
      </c>
      <c r="X76" s="24"/>
      <c r="Y76" s="36">
        <f>'bis 30.06.2027'!$L$28-($I76+$K76+$M76+O76+Q76+S76+U76+W76)</f>
        <v>0</v>
      </c>
      <c r="Z76" s="37"/>
      <c r="AA76" s="36">
        <f>'bis 31.12.2027'!$L$28-($I76+$K76+$M76+O76+Q76+S76+U76+W76+Y76)</f>
        <v>0</v>
      </c>
      <c r="AB76" s="37"/>
      <c r="AC76" s="36">
        <f>'bis 30.06.2028'!$L$28-($I76+$K76+$M76+O76+Q76+S76+U76+W76+Y76+AA76)</f>
        <v>0</v>
      </c>
      <c r="AD76" s="37"/>
      <c r="AE76" s="36">
        <f>'bis 31.12.2028'!$L$28-($I76+$K76+$M76+O76+Q76+S76+U76+W76+Y76+AA76+AC76)</f>
        <v>0</v>
      </c>
      <c r="AF76" s="37"/>
      <c r="AG76" s="36">
        <f>'bis 30.06.2029'!$L$28-($I76+$K76+$M76+O76+Q76+S76+U76+W76+Y76+AA76+AC76+AE76)</f>
        <v>0</v>
      </c>
      <c r="AH76" s="37"/>
      <c r="AI76" s="36">
        <f>'bis 31.12.2029'!$L$28-($I76+$K76+$M76+O76+Q76+S76+U76+W76+Y76+AA76+AC76+AE76+AG76)</f>
        <v>0</v>
      </c>
      <c r="AJ76" s="37"/>
    </row>
    <row r="77" spans="2:36" x14ac:dyDescent="0.25">
      <c r="B77" s="7"/>
      <c r="C77" s="174"/>
      <c r="D77" s="26" t="s">
        <v>58</v>
      </c>
      <c r="E77" s="36"/>
      <c r="F77" s="24"/>
      <c r="G77" s="36">
        <f t="shared" si="2"/>
        <v>0</v>
      </c>
      <c r="H77" s="24"/>
      <c r="I77" s="36">
        <f>'bis 30.06.2023'!M$28</f>
        <v>0</v>
      </c>
      <c r="J77" s="37"/>
      <c r="K77" s="36">
        <f>'bis 31.12.2023'!M$28-I77</f>
        <v>0</v>
      </c>
      <c r="L77" s="37"/>
      <c r="M77" s="36">
        <f>'bis 30.06.2024'!$M$28-(I77+K77)</f>
        <v>0</v>
      </c>
      <c r="N77" s="37"/>
      <c r="O77" s="36">
        <f>'bis 31.12.2024'!$M$28-(I77+K77+M77)</f>
        <v>0</v>
      </c>
      <c r="P77" s="37"/>
      <c r="Q77" s="36">
        <f>'bis 30.06.2025'!$M$28-($I77+$K77+$M77+O77)</f>
        <v>0</v>
      </c>
      <c r="R77" s="37"/>
      <c r="S77" s="36">
        <f>'bis 31.12.2025'!$M$28-($I77+$K77+$M77+O77+Q77)</f>
        <v>0</v>
      </c>
      <c r="T77" s="37"/>
      <c r="U77" s="36">
        <f>'bis 30.06.2026'!$M$28-($I77+$K77+$M77+O77+Q77+S77)</f>
        <v>0</v>
      </c>
      <c r="V77" s="37"/>
      <c r="W77" s="36">
        <f>'bis 31.12.2026'!$M$28-($I77+$K77+$M77+O77+Q77+S77+U77)</f>
        <v>0</v>
      </c>
      <c r="X77" s="24"/>
      <c r="Y77" s="36">
        <f>'bis 30.06.2027'!$M$28-($I77+$K77+$M77+O77+Q77+S77+U77+W77)</f>
        <v>0</v>
      </c>
      <c r="Z77" s="37"/>
      <c r="AA77" s="36">
        <f>'bis 31.12.2027'!$M$28-($I77+$K77+$M77+O77+Q77+S77+U77+W77+Y77)</f>
        <v>0</v>
      </c>
      <c r="AB77" s="37"/>
      <c r="AC77" s="36">
        <f>'bis 30.06.2028'!$M$28-($I77+$K77+$M77+O77+Q77+S77+U77+W77+Y77+AA77)</f>
        <v>0</v>
      </c>
      <c r="AD77" s="37"/>
      <c r="AE77" s="36">
        <f>'bis 31.12.2028'!$M$28-($I77+$K77+$M77+O77+Q77+S77+U77+W77+Y77+AA77+AC77)</f>
        <v>0</v>
      </c>
      <c r="AF77" s="37"/>
      <c r="AG77" s="36">
        <f>'bis 30.06.2029'!$M$28-($I77+$K77+$M77+O77+Q77+S77+U77+W77+Y77+AA77+AC77+AE77)</f>
        <v>0</v>
      </c>
      <c r="AH77" s="37"/>
      <c r="AI77" s="36">
        <f>'bis 31.12.2029'!$M$28-($I77+$K77+$M77+O77+Q77+S77+U77+W77+Y77+AA77+AC77+AE77+AG77)</f>
        <v>0</v>
      </c>
      <c r="AJ77" s="37"/>
    </row>
    <row r="78" spans="2:36" x14ac:dyDescent="0.25">
      <c r="B78" s="7"/>
      <c r="C78" s="174"/>
      <c r="D78" s="26" t="s">
        <v>59</v>
      </c>
      <c r="E78" s="36"/>
      <c r="F78" s="24"/>
      <c r="G78" s="36">
        <f t="shared" si="2"/>
        <v>0</v>
      </c>
      <c r="H78" s="24"/>
      <c r="I78" s="36">
        <f>'bis 30.06.2023'!N$28</f>
        <v>0</v>
      </c>
      <c r="J78" s="37"/>
      <c r="K78" s="36">
        <f>'bis 31.12.2023'!N$28-I78</f>
        <v>0</v>
      </c>
      <c r="L78" s="37"/>
      <c r="M78" s="36">
        <f>'bis 30.06.2024'!$N$28-(I78+K78)</f>
        <v>0</v>
      </c>
      <c r="N78" s="37"/>
      <c r="O78" s="36">
        <f>'bis 31.12.2024'!$N$28-(I78+K78+M78)</f>
        <v>0</v>
      </c>
      <c r="P78" s="37"/>
      <c r="Q78" s="36">
        <f>'bis 30.06.2025'!$N$28-($I78+$K78+$M78+O78)</f>
        <v>0</v>
      </c>
      <c r="R78" s="37"/>
      <c r="S78" s="36">
        <f>'bis 31.12.2025'!$N$28-($I78+$K78+$M78+O78+Q78)</f>
        <v>0</v>
      </c>
      <c r="T78" s="37"/>
      <c r="U78" s="36">
        <f>'bis 30.06.2026'!$N$28-($I78+$K78+$M78+O78+Q78+S78)</f>
        <v>0</v>
      </c>
      <c r="V78" s="37"/>
      <c r="W78" s="36">
        <f>'bis 31.12.2026'!$N$28-($I78+$K78+$M78+O78+Q78+S78+U78)</f>
        <v>0</v>
      </c>
      <c r="X78" s="24"/>
      <c r="Y78" s="36">
        <f>'bis 30.06.2027'!$N$28-($I78+$K78+$M78+O78+Q78+S78+U78+W78)</f>
        <v>0</v>
      </c>
      <c r="Z78" s="37"/>
      <c r="AA78" s="36">
        <f>'bis 31.12.2027'!$N$28-($I78+$K78+$M78+O78+Q78+S78+U78+W78+Y78)</f>
        <v>0</v>
      </c>
      <c r="AB78" s="37"/>
      <c r="AC78" s="36">
        <f>'bis 30.06.2028'!$N$28-($I78+$K78+$M78+O78+Q78+S78+U78+W78+Y78+AA78)</f>
        <v>0</v>
      </c>
      <c r="AD78" s="37"/>
      <c r="AE78" s="36">
        <f>'bis 31.12.2028'!$N$28-($I78+$K78+$M78+O78+Q78+S78+U78+W78+Y78+AA78+AC78)</f>
        <v>0</v>
      </c>
      <c r="AF78" s="37"/>
      <c r="AG78" s="36">
        <f>'bis 30.06.2029'!$N$28-($I78+$K78+$M78+O78+Q78+S78+U78+W78+Y78+AA78+AC78+AE78)</f>
        <v>0</v>
      </c>
      <c r="AH78" s="37"/>
      <c r="AI78" s="36">
        <f>'bis 31.12.2029'!$N$28-($I78+$K78+$M78+O78+Q78+S78+U78+W78+Y78+AA78+AC78+AE78+AG78)</f>
        <v>0</v>
      </c>
      <c r="AJ78" s="37"/>
    </row>
    <row r="79" spans="2:36" x14ac:dyDescent="0.25">
      <c r="B79" s="7"/>
      <c r="C79" s="174"/>
      <c r="D79" s="26" t="s">
        <v>60</v>
      </c>
      <c r="E79" s="36"/>
      <c r="F79" s="24"/>
      <c r="G79" s="36">
        <f t="shared" si="2"/>
        <v>0</v>
      </c>
      <c r="H79" s="24"/>
      <c r="I79" s="36">
        <f>'bis 30.06.2023'!O$28</f>
        <v>0</v>
      </c>
      <c r="J79" s="37"/>
      <c r="K79" s="36">
        <f>'bis 31.12.2023'!O$28-I79</f>
        <v>0</v>
      </c>
      <c r="L79" s="37"/>
      <c r="M79" s="36">
        <f>'bis 30.06.2024'!$O$28-(I79+K79)</f>
        <v>0</v>
      </c>
      <c r="N79" s="37"/>
      <c r="O79" s="36">
        <f>'bis 31.12.2024'!$O$28-(I79+K79+M79)</f>
        <v>0</v>
      </c>
      <c r="P79" s="37"/>
      <c r="Q79" s="36">
        <f>'bis 30.06.2025'!$O$28-($I79+$K79+$M79+O79)</f>
        <v>0</v>
      </c>
      <c r="R79" s="37"/>
      <c r="S79" s="36">
        <f>'bis 31.12.2025'!$O$28-($I79+$K79+$M79+O79+Q79)</f>
        <v>0</v>
      </c>
      <c r="T79" s="37"/>
      <c r="U79" s="36">
        <f>'bis 30.06.2026'!$O$28-($I79+$K79+$M79+O79+Q79+S79)</f>
        <v>0</v>
      </c>
      <c r="V79" s="37"/>
      <c r="W79" s="36">
        <f>'bis 31.12.2026'!$O$28-($I79+$K79+$M79+O79+Q79+S79+U79)</f>
        <v>0</v>
      </c>
      <c r="X79" s="24"/>
      <c r="Y79" s="36">
        <f>'bis 30.06.2027'!$O$28-($I79+$K79+$M79+O79+Q79+S79+U79+W79)</f>
        <v>0</v>
      </c>
      <c r="Z79" s="37"/>
      <c r="AA79" s="36">
        <f>'bis 31.12.2027'!$O$28-($I79+$K79+$M79+O79+Q79+S79+U79+W79+Y79)</f>
        <v>0</v>
      </c>
      <c r="AB79" s="37"/>
      <c r="AC79" s="36">
        <f>'bis 30.06.2028'!$O$28-($I79+$K79+$M79+O79+Q79+S79+U79+W79+Y79+AA79)</f>
        <v>0</v>
      </c>
      <c r="AD79" s="37"/>
      <c r="AE79" s="36">
        <f>'bis 31.12.2028'!$O$28-($I79+$K79+$M79+O79+Q79+S79+U79+W79+Y79+AA79+AC79)</f>
        <v>0</v>
      </c>
      <c r="AF79" s="37"/>
      <c r="AG79" s="36">
        <f>'bis 30.06.2029'!$O$28-($I79+$K79+$M79+O79+Q79+S79+U79+W79+Y79+AA79+AC79+AE79)</f>
        <v>0</v>
      </c>
      <c r="AH79" s="37"/>
      <c r="AI79" s="36">
        <f>'bis 31.12.2029'!$O$28-($I79+$K79+$M79+O79+Q79+S79+U79+W79+Y79+AA79+AC79+AE79+AG79)</f>
        <v>0</v>
      </c>
      <c r="AJ79" s="37"/>
    </row>
    <row r="80" spans="2:36" x14ac:dyDescent="0.25">
      <c r="B80" s="38"/>
      <c r="C80" s="175"/>
      <c r="D80" s="26" t="s">
        <v>61</v>
      </c>
      <c r="E80" s="36"/>
      <c r="F80" s="24"/>
      <c r="G80" s="36">
        <f t="shared" si="2"/>
        <v>0</v>
      </c>
      <c r="H80" s="24"/>
      <c r="I80" s="36">
        <f>'bis 30.06.2023'!P$28</f>
        <v>0</v>
      </c>
      <c r="J80" s="37"/>
      <c r="K80" s="36">
        <f>'bis 31.12.2023'!P$28-I80</f>
        <v>0</v>
      </c>
      <c r="L80" s="37"/>
      <c r="M80" s="36">
        <f>'bis 30.06.2024'!$P$28-(I80+K80)</f>
        <v>0</v>
      </c>
      <c r="N80" s="37"/>
      <c r="O80" s="36">
        <f>'bis 31.12.2024'!$P$28-(I80+K80+M80)</f>
        <v>0</v>
      </c>
      <c r="P80" s="37"/>
      <c r="Q80" s="36">
        <f>'bis 30.06.2025'!$P$28-($I80+$K80+$M80+O80)</f>
        <v>0</v>
      </c>
      <c r="R80" s="37"/>
      <c r="S80" s="36">
        <f>'bis 31.12.2025'!$P$28-($I80+$K80+$M80+O80+Q80)</f>
        <v>0</v>
      </c>
      <c r="T80" s="37"/>
      <c r="U80" s="36">
        <f>'bis 30.06.2026'!$P$28-($I80+$K80+$M80+O80+Q80+S80)</f>
        <v>0</v>
      </c>
      <c r="V80" s="37"/>
      <c r="W80" s="36">
        <f>'bis 31.12.2026'!$P$28-($I80+$K80+$M80+O80+Q80+S80+U80)</f>
        <v>0</v>
      </c>
      <c r="X80" s="24"/>
      <c r="Y80" s="36">
        <f>'bis 30.06.2027'!$P$28-($I80+$K80+$M80+O80+Q80+S80+U80+W80)</f>
        <v>0</v>
      </c>
      <c r="Z80" s="37"/>
      <c r="AA80" s="36">
        <f>'bis 31.12.2027'!$P$28-($I80+$K80+$M80+O80+Q80+S80+U80+W80+Y80)</f>
        <v>0</v>
      </c>
      <c r="AB80" s="37"/>
      <c r="AC80" s="36">
        <f>'bis 30.06.2028'!$P$28-($I80+$K80+$M80+O80+Q80+S80+U80+W80+Y80+AA80)</f>
        <v>0</v>
      </c>
      <c r="AD80" s="37"/>
      <c r="AE80" s="36">
        <f>'bis 31.12.2028'!$P$28-($I80+$K80+$M80+O80+Q80+S80+U80+W80+Y80+AA80+AC80)</f>
        <v>0</v>
      </c>
      <c r="AF80" s="37"/>
      <c r="AG80" s="36">
        <f>'bis 30.06.2029'!$P$28-($I80+$K80+$M80+O80+Q80+S80+U80+W80+Y80+AA80+AC80+AE80)</f>
        <v>0</v>
      </c>
      <c r="AH80" s="37"/>
      <c r="AI80" s="36">
        <f>'bis 31.12.2029'!$P$28-($I80+$K80+$M80+O80+Q80+S80+U80+W80+Y80+AA80+AC80+AE80+AG80)</f>
        <v>0</v>
      </c>
      <c r="AJ80" s="84"/>
    </row>
    <row r="81" spans="2:36" x14ac:dyDescent="0.25">
      <c r="B81" s="17"/>
      <c r="C81" s="85"/>
      <c r="D81" s="86"/>
      <c r="E81" s="85"/>
      <c r="F81" s="87"/>
      <c r="G81" s="87"/>
      <c r="H81" s="87"/>
      <c r="I81" s="85"/>
      <c r="J81" s="87"/>
      <c r="K81" s="85"/>
      <c r="L81" s="87"/>
      <c r="M81" s="85"/>
      <c r="N81" s="87"/>
      <c r="O81" s="87"/>
      <c r="P81" s="87"/>
      <c r="Q81" s="85"/>
      <c r="R81" s="87"/>
      <c r="S81" s="85"/>
      <c r="T81" s="87"/>
      <c r="U81" s="85"/>
      <c r="V81" s="87"/>
      <c r="W81" s="87"/>
      <c r="X81" s="87"/>
      <c r="Y81" s="85"/>
      <c r="Z81" s="87"/>
      <c r="AA81" s="85"/>
      <c r="AB81" s="87"/>
      <c r="AC81" s="85"/>
      <c r="AD81" s="87"/>
      <c r="AE81" s="87"/>
      <c r="AF81" s="87"/>
      <c r="AG81" s="85"/>
      <c r="AH81" s="87"/>
      <c r="AI81" s="85"/>
      <c r="AJ81" s="88"/>
    </row>
    <row r="82" spans="2:36" x14ac:dyDescent="0.25">
      <c r="D82" s="51"/>
    </row>
    <row r="83" spans="2:36" x14ac:dyDescent="0.25">
      <c r="D83" s="51"/>
    </row>
    <row r="84" spans="2:36" x14ac:dyDescent="0.25">
      <c r="D84" s="51"/>
    </row>
    <row r="85" spans="2:36" x14ac:dyDescent="0.25">
      <c r="D85" s="51"/>
    </row>
    <row r="86" spans="2:36" x14ac:dyDescent="0.25">
      <c r="D86" s="51"/>
    </row>
    <row r="87" spans="2:36" x14ac:dyDescent="0.25">
      <c r="D87" s="51"/>
    </row>
    <row r="88" spans="2:36" x14ac:dyDescent="0.25">
      <c r="D88" s="51"/>
    </row>
    <row r="89" spans="2:36" ht="12.75" customHeight="1" x14ac:dyDescent="0.25">
      <c r="D89" s="51"/>
    </row>
    <row r="90" spans="2:36" x14ac:dyDescent="0.25">
      <c r="D90" s="51"/>
    </row>
    <row r="91" spans="2:36" x14ac:dyDescent="0.25">
      <c r="D91" s="51"/>
    </row>
    <row r="92" spans="2:36" x14ac:dyDescent="0.25">
      <c r="D92" s="51"/>
    </row>
    <row r="93" spans="2:36" x14ac:dyDescent="0.25">
      <c r="D93" s="51"/>
    </row>
    <row r="94" spans="2:36" x14ac:dyDescent="0.25">
      <c r="D94" s="51"/>
    </row>
    <row r="95" spans="2:36" x14ac:dyDescent="0.25">
      <c r="D95" s="51"/>
    </row>
    <row r="96" spans="2:36" x14ac:dyDescent="0.25">
      <c r="D96" s="51"/>
    </row>
    <row r="97" spans="4:4" x14ac:dyDescent="0.25">
      <c r="D97" s="42"/>
    </row>
    <row r="98" spans="4:4" x14ac:dyDescent="0.25">
      <c r="D98" s="42"/>
    </row>
    <row r="99" spans="4:4" x14ac:dyDescent="0.25">
      <c r="D99" s="42"/>
    </row>
    <row r="100" spans="4:4" x14ac:dyDescent="0.25">
      <c r="D100" s="42"/>
    </row>
  </sheetData>
  <sheetProtection algorithmName="SHA-512" hashValue="2PCcaxYjB6fbYUhYqwjCDDbrjCFkNcu2SqfKhSXvYtdJOCx+YOi44C78CGSpMNJuXhGQSVmGA7E937k+uTBWDA==" saltValue="5NsArVVR4PUPdiIyRDQ+4Q==" spinCount="100000" sheet="1" objects="1" scenarios="1"/>
  <mergeCells count="22">
    <mergeCell ref="C11:D11"/>
    <mergeCell ref="C12:D12"/>
    <mergeCell ref="C13:D13"/>
    <mergeCell ref="C62:C70"/>
    <mergeCell ref="C28:C36"/>
    <mergeCell ref="C38:C46"/>
    <mergeCell ref="C72:C80"/>
    <mergeCell ref="C5:G5"/>
    <mergeCell ref="C3:G3"/>
    <mergeCell ref="E6:G6"/>
    <mergeCell ref="E7:G7"/>
    <mergeCell ref="E8:G8"/>
    <mergeCell ref="C8:D8"/>
    <mergeCell ref="C6:D6"/>
    <mergeCell ref="C7:D7"/>
    <mergeCell ref="E9:G9"/>
    <mergeCell ref="E10:G10"/>
    <mergeCell ref="E11:G11"/>
    <mergeCell ref="E12:G12"/>
    <mergeCell ref="E13:G13"/>
    <mergeCell ref="C9:D9"/>
    <mergeCell ref="C10:D10"/>
  </mergeCells>
  <conditionalFormatting sqref="D51:D80 D17:D49">
    <cfRule type="expression" dxfId="3" priority="15" stopIfTrue="1">
      <formula>LEFT(D17,7)="Bereich"</formula>
    </cfRule>
    <cfRule type="expression" dxfId="2" priority="16" stopIfTrue="1">
      <formula>LEFT(D17,5)="davon"</formula>
    </cfRule>
  </conditionalFormatting>
  <conditionalFormatting sqref="D51">
    <cfRule type="expression" dxfId="1" priority="2" stopIfTrue="1">
      <formula>LEFT(D51,5)="davon"</formula>
    </cfRule>
  </conditionalFormatting>
  <conditionalFormatting sqref="D61:D80">
    <cfRule type="expression" dxfId="0" priority="1" stopIfTrue="1">
      <formula>LEFT(D61,5)="davon"</formula>
    </cfRule>
  </conditionalFormatting>
  <dataValidations disablePrompts="1" count="1">
    <dataValidation type="list" allowBlank="1" showInputMessage="1" showErrorMessage="1" promptTitle="Dropdown-Menü" prompt="Bitte aus dem Dropdown-Menü auswählen!" sqref="E851994:AJ851995 E917530:AJ917531 E983066:AJ983067 E65562:AJ65563 E131098:AJ131099 E196634:AJ196635 E262170:AJ262171 E327706:AJ327707 E393242:AJ393243 E458778:AJ458779 E524314:AJ524315 E589850:AJ589851 E655386:AJ655387 E720922:AJ720923 E786458:AJ786459" xr:uid="{00000000-0002-0000-0000-000000000000}">
      <formula1>#REF!</formula1>
    </dataValidation>
  </dataValidations>
  <pageMargins left="0.7" right="0.7" top="0.78740157499999996" bottom="0.78740157499999996" header="0.3" footer="0.3"/>
  <pageSetup paperSize="9" orientation="portrait" verticalDpi="0" r:id="rId1"/>
  <ignoredErrors>
    <ignoredError sqref="I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6F41B-0101-4001-A4D2-8D1EA959DB32}">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4414062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4414062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4414062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4414062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4414062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4414062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4414062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4414062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4414062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4414062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4414062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4414062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4414062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4414062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4414062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4414062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4414062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4414062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4414062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4414062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4414062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4414062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4414062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4414062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4414062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4414062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4414062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4414062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4414062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4414062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4414062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4414062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4414062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4414062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4414062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4414062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4414062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4414062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4414062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4414062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4414062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4414062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4414062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4414062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4414062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4414062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4414062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4414062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4414062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4414062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4414062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4414062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4414062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4414062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4414062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4414062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4414062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4414062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4414062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4414062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4414062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4414062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4414062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4414062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15"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15" t="str">
        <f>IF(Overview!$E$7="","",Overview!$E$7)</f>
        <v/>
      </c>
      <c r="F7" s="112"/>
      <c r="H7" s="116"/>
      <c r="I7" s="158"/>
      <c r="J7" s="158"/>
      <c r="K7" s="158"/>
      <c r="L7" s="158"/>
      <c r="M7" s="158"/>
      <c r="N7" s="158"/>
      <c r="O7" s="158"/>
      <c r="P7" s="117"/>
      <c r="Q7" s="101"/>
      <c r="R7" s="101"/>
    </row>
    <row r="8" spans="2:22" ht="18.75" customHeight="1" x14ac:dyDescent="0.25">
      <c r="B8" s="107"/>
      <c r="C8" s="171" t="s">
        <v>10</v>
      </c>
      <c r="D8" s="171"/>
      <c r="E8" s="115" t="str">
        <f>IF(Overview!$E$8="","",Overview!$E$8)</f>
        <v/>
      </c>
      <c r="F8" s="112"/>
      <c r="H8" s="116"/>
      <c r="I8" s="158"/>
      <c r="J8" s="158"/>
      <c r="K8" s="158"/>
      <c r="L8" s="158"/>
      <c r="M8" s="158"/>
      <c r="N8" s="158"/>
      <c r="O8" s="158"/>
      <c r="P8" s="117"/>
      <c r="Q8" s="101"/>
      <c r="R8" s="101"/>
    </row>
    <row r="9" spans="2:22" ht="18.75" customHeight="1" x14ac:dyDescent="0.25">
      <c r="B9" s="107"/>
      <c r="C9" s="171" t="s">
        <v>15</v>
      </c>
      <c r="D9" s="171"/>
      <c r="E9" s="115"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15"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45107</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28" t="s">
        <v>17</v>
      </c>
      <c r="I22" s="128" t="s">
        <v>18</v>
      </c>
      <c r="J22" s="128" t="s">
        <v>19</v>
      </c>
      <c r="K22" s="128" t="s">
        <v>20</v>
      </c>
      <c r="L22" s="128" t="s">
        <v>21</v>
      </c>
      <c r="M22" s="128" t="s">
        <v>22</v>
      </c>
      <c r="N22" s="128" t="s">
        <v>24</v>
      </c>
      <c r="O22" s="128" t="s">
        <v>23</v>
      </c>
      <c r="P22" s="128" t="s">
        <v>25</v>
      </c>
      <c r="Q22" s="160"/>
      <c r="R22" s="128"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9.2" customHeight="1" x14ac:dyDescent="0.25">
      <c r="B33" s="130"/>
      <c r="C33" s="23" t="s">
        <v>98</v>
      </c>
      <c r="D33" s="152" t="s">
        <v>99</v>
      </c>
      <c r="E33" s="152"/>
      <c r="F33" s="110"/>
      <c r="G33" s="25"/>
      <c r="H33" s="164"/>
      <c r="I33" s="164"/>
      <c r="J33" s="164"/>
      <c r="K33" s="164"/>
      <c r="L33" s="164"/>
      <c r="M33" s="164"/>
      <c r="N33" s="164"/>
      <c r="O33" s="164"/>
      <c r="P33" s="164"/>
      <c r="Q33" s="108"/>
      <c r="R33" s="101"/>
    </row>
    <row r="34" spans="2:18" ht="19.2" customHeight="1" x14ac:dyDescent="0.25">
      <c r="B34" s="107"/>
      <c r="C34" s="23" t="s">
        <v>100</v>
      </c>
      <c r="D34" s="152" t="s">
        <v>101</v>
      </c>
      <c r="E34" s="152" t="s">
        <v>27</v>
      </c>
      <c r="F34" s="24"/>
      <c r="G34" s="25"/>
      <c r="H34" s="164"/>
      <c r="I34" s="164"/>
      <c r="J34" s="164"/>
      <c r="K34" s="164"/>
      <c r="L34" s="164"/>
      <c r="M34" s="164"/>
      <c r="N34" s="164"/>
      <c r="O34" s="164"/>
      <c r="P34" s="164"/>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2" customHeight="1" x14ac:dyDescent="0.25">
      <c r="B39" s="107"/>
      <c r="C39" s="26" t="s">
        <v>102</v>
      </c>
      <c r="D39" s="152" t="s">
        <v>103</v>
      </c>
      <c r="E39" s="152"/>
      <c r="F39" s="126"/>
      <c r="G39" s="27"/>
      <c r="H39" s="164"/>
      <c r="I39" s="164"/>
      <c r="J39" s="164"/>
      <c r="K39" s="164"/>
      <c r="L39" s="164"/>
      <c r="M39" s="164"/>
      <c r="N39" s="164"/>
      <c r="O39" s="164"/>
      <c r="P39" s="164"/>
      <c r="Q39" s="108"/>
      <c r="R39" s="101"/>
    </row>
    <row r="40" spans="2:18" ht="19.2" customHeight="1" x14ac:dyDescent="0.25">
      <c r="B40" s="107"/>
      <c r="C40" s="26" t="s">
        <v>104</v>
      </c>
      <c r="D40" s="152" t="s">
        <v>105</v>
      </c>
      <c r="E40" s="152"/>
      <c r="F40" s="126"/>
      <c r="G40" s="27"/>
      <c r="H40" s="164"/>
      <c r="I40" s="164"/>
      <c r="J40" s="164"/>
      <c r="K40" s="164"/>
      <c r="L40" s="164"/>
      <c r="M40" s="164"/>
      <c r="N40" s="164"/>
      <c r="O40" s="164"/>
      <c r="P40" s="164"/>
      <c r="Q40" s="111"/>
      <c r="R40" s="101"/>
    </row>
    <row r="41" spans="2:18" ht="19.2" customHeight="1" x14ac:dyDescent="0.25">
      <c r="B41" s="107"/>
      <c r="C41" s="26" t="s">
        <v>106</v>
      </c>
      <c r="D41" s="152" t="s">
        <v>107</v>
      </c>
      <c r="E41" s="152"/>
      <c r="F41" s="24"/>
      <c r="G41" s="27"/>
      <c r="H41" s="164"/>
      <c r="I41" s="164"/>
      <c r="J41" s="164"/>
      <c r="K41" s="164"/>
      <c r="L41" s="164"/>
      <c r="M41" s="164"/>
      <c r="N41" s="164"/>
      <c r="O41" s="164"/>
      <c r="P41" s="164"/>
      <c r="Q41" s="111"/>
      <c r="R41" s="101"/>
    </row>
    <row r="42" spans="2:18" ht="19.2" customHeight="1" x14ac:dyDescent="0.25">
      <c r="B42" s="107"/>
      <c r="C42" s="26" t="s">
        <v>108</v>
      </c>
      <c r="D42" s="152" t="s">
        <v>109</v>
      </c>
      <c r="E42" s="152"/>
      <c r="F42" s="24"/>
      <c r="G42" s="27"/>
      <c r="H42" s="164"/>
      <c r="I42" s="164"/>
      <c r="J42" s="164"/>
      <c r="K42" s="164"/>
      <c r="L42" s="164"/>
      <c r="M42" s="164"/>
      <c r="N42" s="164"/>
      <c r="O42" s="164"/>
      <c r="P42" s="164"/>
      <c r="Q42" s="111"/>
      <c r="R42" s="101"/>
    </row>
    <row r="43" spans="2:18" ht="19.2" customHeight="1" x14ac:dyDescent="0.25">
      <c r="B43" s="107"/>
      <c r="C43" s="26" t="s">
        <v>110</v>
      </c>
      <c r="D43" s="152" t="s">
        <v>111</v>
      </c>
      <c r="E43" s="152"/>
      <c r="F43" s="24"/>
      <c r="G43" s="27"/>
      <c r="H43" s="164"/>
      <c r="I43" s="164"/>
      <c r="J43" s="164"/>
      <c r="K43" s="164"/>
      <c r="L43" s="164"/>
      <c r="M43" s="164"/>
      <c r="N43" s="164"/>
      <c r="O43" s="164"/>
      <c r="P43" s="164"/>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9REJGKiRhBYcSaofAw7jL1GMK3OzmzuZbJ5Xi0JA2SD3O5qXRPxnGwcaNc9EonDC6PV6xaHGsj2uyYaEpxJaw==" saltValue="M8l0nla2rdy96h1GJK6o/w==" spinCount="100000" sheet="1" formatCells="0" formatRows="0" selectLockedCells="1"/>
  <mergeCells count="41">
    <mergeCell ref="C6:D6"/>
    <mergeCell ref="C7:D7"/>
    <mergeCell ref="C32:E32"/>
    <mergeCell ref="H32:P32"/>
    <mergeCell ref="D23:E23"/>
    <mergeCell ref="D24:E24"/>
    <mergeCell ref="D25:E25"/>
    <mergeCell ref="D26:E26"/>
    <mergeCell ref="D27:E27"/>
    <mergeCell ref="C38:E38"/>
    <mergeCell ref="H38:P38"/>
    <mergeCell ref="D33:E33"/>
    <mergeCell ref="H33:P33"/>
    <mergeCell ref="D34:E34"/>
    <mergeCell ref="H34:P34"/>
    <mergeCell ref="D42:E42"/>
    <mergeCell ref="H42:P42"/>
    <mergeCell ref="D43:E43"/>
    <mergeCell ref="H43:P43"/>
    <mergeCell ref="D39:E39"/>
    <mergeCell ref="H39:P39"/>
    <mergeCell ref="D40:E40"/>
    <mergeCell ref="H40:P40"/>
    <mergeCell ref="D41:E41"/>
    <mergeCell ref="H41:P41"/>
    <mergeCell ref="I6:O13"/>
    <mergeCell ref="Q21:Q29"/>
    <mergeCell ref="C5:E5"/>
    <mergeCell ref="C3:E3"/>
    <mergeCell ref="C22:E22"/>
    <mergeCell ref="D28:E28"/>
    <mergeCell ref="C15:E15"/>
    <mergeCell ref="C16:D16"/>
    <mergeCell ref="C17:D17"/>
    <mergeCell ref="C18:D18"/>
    <mergeCell ref="C11:D11"/>
    <mergeCell ref="C12:D12"/>
    <mergeCell ref="C13:D13"/>
    <mergeCell ref="C8:D8"/>
    <mergeCell ref="C9:D9"/>
    <mergeCell ref="C10:D10"/>
  </mergeCells>
  <conditionalFormatting sqref="D23:D28">
    <cfRule type="expression" dxfId="115" priority="7" stopIfTrue="1">
      <formula>LEFT(D23,7)="Bereich"</formula>
    </cfRule>
    <cfRule type="expression" dxfId="114" priority="8" stopIfTrue="1">
      <formula>LEFT(D23,5)="davon"</formula>
    </cfRule>
  </conditionalFormatting>
  <conditionalFormatting sqref="D34">
    <cfRule type="expression" dxfId="113" priority="5" stopIfTrue="1">
      <formula>LEFT(D34,7)="Bereich"</formula>
    </cfRule>
    <cfRule type="expression" dxfId="112" priority="6" stopIfTrue="1">
      <formula>LEFT(D34,5)="davon"</formula>
    </cfRule>
  </conditionalFormatting>
  <conditionalFormatting sqref="D33">
    <cfRule type="expression" dxfId="111" priority="3" stopIfTrue="1">
      <formula>LEFT(D33,7)="Bereich"</formula>
    </cfRule>
    <cfRule type="expression" dxfId="110" priority="4" stopIfTrue="1">
      <formula>LEFT(D33,5)="davon"</formula>
    </cfRule>
  </conditionalFormatting>
  <conditionalFormatting sqref="D39:D43">
    <cfRule type="expression" dxfId="109" priority="1" stopIfTrue="1">
      <formula>LEFT(D39,7)="Bereich"</formula>
    </cfRule>
    <cfRule type="expression" dxfId="108"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C20B7202-D55F-4F2F-BDDC-23318B1ADA5D}">
      <formula1>#REF!</formula1>
    </dataValidation>
  </dataValidations>
  <pageMargins left="0.25" right="0.25"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6BC59-9214-4DCE-9FE4-41C0338F449E}">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4414062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4414062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4414062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4414062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4414062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4414062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4414062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4414062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4414062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4414062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4414062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4414062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4414062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4414062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4414062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4414062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4414062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4414062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4414062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4414062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4414062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4414062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4414062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4414062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4414062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4414062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4414062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4414062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4414062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4414062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4414062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4414062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4414062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4414062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4414062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4414062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4414062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4414062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4414062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4414062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4414062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4414062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4414062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4414062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4414062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4414062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4414062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4414062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4414062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4414062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4414062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4414062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4414062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4414062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4414062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4414062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4414062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4414062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4414062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4414062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4414062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4414062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4414062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4414062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15"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15" t="str">
        <f>IF(Overview!$E$7="","",Overview!$E$7)</f>
        <v/>
      </c>
      <c r="F7" s="112"/>
      <c r="H7" s="116"/>
      <c r="I7" s="158"/>
      <c r="J7" s="158"/>
      <c r="K7" s="158"/>
      <c r="L7" s="158"/>
      <c r="M7" s="158"/>
      <c r="N7" s="158"/>
      <c r="O7" s="158"/>
      <c r="P7" s="117"/>
      <c r="Q7" s="101"/>
      <c r="R7" s="101"/>
    </row>
    <row r="8" spans="2:22" ht="18.75" customHeight="1" x14ac:dyDescent="0.25">
      <c r="B8" s="107"/>
      <c r="C8" s="171" t="s">
        <v>10</v>
      </c>
      <c r="D8" s="171"/>
      <c r="E8" s="115" t="str">
        <f>IF(Overview!$E$8="","",Overview!$E$8)</f>
        <v/>
      </c>
      <c r="F8" s="112"/>
      <c r="H8" s="116"/>
      <c r="I8" s="158"/>
      <c r="J8" s="158"/>
      <c r="K8" s="158"/>
      <c r="L8" s="158"/>
      <c r="M8" s="158"/>
      <c r="N8" s="158"/>
      <c r="O8" s="158"/>
      <c r="P8" s="117"/>
      <c r="Q8" s="101"/>
      <c r="R8" s="101"/>
    </row>
    <row r="9" spans="2:22" ht="18.75" customHeight="1" x14ac:dyDescent="0.25">
      <c r="B9" s="107"/>
      <c r="C9" s="171" t="s">
        <v>15</v>
      </c>
      <c r="D9" s="171"/>
      <c r="E9" s="115"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15"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45291</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28" t="s">
        <v>17</v>
      </c>
      <c r="I22" s="128" t="s">
        <v>18</v>
      </c>
      <c r="J22" s="128" t="s">
        <v>19</v>
      </c>
      <c r="K22" s="128" t="s">
        <v>20</v>
      </c>
      <c r="L22" s="128" t="s">
        <v>21</v>
      </c>
      <c r="M22" s="128" t="s">
        <v>22</v>
      </c>
      <c r="N22" s="128" t="s">
        <v>24</v>
      </c>
      <c r="O22" s="128" t="s">
        <v>23</v>
      </c>
      <c r="P22" s="128" t="s">
        <v>25</v>
      </c>
      <c r="Q22" s="160"/>
      <c r="R22" s="128"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ref="G25:G28" si="0">SUM(H25:P25)</f>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64"/>
      <c r="I33" s="164"/>
      <c r="J33" s="164"/>
      <c r="K33" s="164"/>
      <c r="L33" s="164"/>
      <c r="M33" s="164"/>
      <c r="N33" s="164"/>
      <c r="O33" s="164"/>
      <c r="P33" s="164"/>
      <c r="Q33" s="108"/>
      <c r="R33" s="101"/>
    </row>
    <row r="34" spans="2:18" ht="18.600000000000001" customHeight="1" x14ac:dyDescent="0.25">
      <c r="B34" s="107"/>
      <c r="C34" s="23" t="s">
        <v>100</v>
      </c>
      <c r="D34" s="152" t="s">
        <v>101</v>
      </c>
      <c r="E34" s="152" t="s">
        <v>27</v>
      </c>
      <c r="F34" s="24"/>
      <c r="G34" s="25"/>
      <c r="H34" s="164"/>
      <c r="I34" s="164"/>
      <c r="J34" s="164"/>
      <c r="K34" s="164"/>
      <c r="L34" s="164"/>
      <c r="M34" s="164"/>
      <c r="N34" s="164"/>
      <c r="O34" s="164"/>
      <c r="P34" s="164"/>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64"/>
      <c r="I39" s="164"/>
      <c r="J39" s="164"/>
      <c r="K39" s="164"/>
      <c r="L39" s="164"/>
      <c r="M39" s="164"/>
      <c r="N39" s="164"/>
      <c r="O39" s="164"/>
      <c r="P39" s="164"/>
      <c r="Q39" s="108"/>
      <c r="R39" s="101"/>
    </row>
    <row r="40" spans="2:18" ht="19.5" customHeight="1" x14ac:dyDescent="0.25">
      <c r="B40" s="107"/>
      <c r="C40" s="26" t="s">
        <v>104</v>
      </c>
      <c r="D40" s="152" t="s">
        <v>105</v>
      </c>
      <c r="E40" s="152"/>
      <c r="F40" s="126"/>
      <c r="G40" s="27"/>
      <c r="H40" s="164"/>
      <c r="I40" s="164"/>
      <c r="J40" s="164"/>
      <c r="K40" s="164"/>
      <c r="L40" s="164"/>
      <c r="M40" s="164"/>
      <c r="N40" s="164"/>
      <c r="O40" s="164"/>
      <c r="P40" s="164"/>
      <c r="Q40" s="111"/>
      <c r="R40" s="101"/>
    </row>
    <row r="41" spans="2:18" ht="19.5" customHeight="1" x14ac:dyDescent="0.25">
      <c r="B41" s="107"/>
      <c r="C41" s="26" t="s">
        <v>106</v>
      </c>
      <c r="D41" s="152" t="s">
        <v>107</v>
      </c>
      <c r="E41" s="152"/>
      <c r="F41" s="24"/>
      <c r="G41" s="27"/>
      <c r="H41" s="164"/>
      <c r="I41" s="164"/>
      <c r="J41" s="164"/>
      <c r="K41" s="164"/>
      <c r="L41" s="164"/>
      <c r="M41" s="164"/>
      <c r="N41" s="164"/>
      <c r="O41" s="164"/>
      <c r="P41" s="164"/>
      <c r="Q41" s="111"/>
      <c r="R41" s="101"/>
    </row>
    <row r="42" spans="2:18" ht="19.5" customHeight="1" x14ac:dyDescent="0.25">
      <c r="B42" s="107"/>
      <c r="C42" s="26" t="s">
        <v>108</v>
      </c>
      <c r="D42" s="152" t="s">
        <v>109</v>
      </c>
      <c r="E42" s="152"/>
      <c r="F42" s="24"/>
      <c r="G42" s="27"/>
      <c r="H42" s="164"/>
      <c r="I42" s="164"/>
      <c r="J42" s="164"/>
      <c r="K42" s="164"/>
      <c r="L42" s="164"/>
      <c r="M42" s="164"/>
      <c r="N42" s="164"/>
      <c r="O42" s="164"/>
      <c r="P42" s="164"/>
      <c r="Q42" s="111"/>
      <c r="R42" s="101"/>
    </row>
    <row r="43" spans="2:18" ht="19.5" customHeight="1" x14ac:dyDescent="0.25">
      <c r="B43" s="107"/>
      <c r="C43" s="26" t="s">
        <v>110</v>
      </c>
      <c r="D43" s="152" t="s">
        <v>111</v>
      </c>
      <c r="E43" s="152"/>
      <c r="F43" s="24"/>
      <c r="G43" s="27"/>
      <c r="H43" s="164"/>
      <c r="I43" s="164"/>
      <c r="J43" s="164"/>
      <c r="K43" s="164"/>
      <c r="L43" s="164"/>
      <c r="M43" s="164"/>
      <c r="N43" s="164"/>
      <c r="O43" s="164"/>
      <c r="P43" s="164"/>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GfUgAj8p7fQOxcI7rR7RJ+daQAs8FKJu7XQCstDois7awn3khlyRR3iaYeoDa31bvAiQiNAbcJdRy/ljH5QAdw==" saltValue="WMuGH8mQ+z8x4Nmt016DLw==" spinCount="100000" sheet="1" formatCells="0" formatRows="0" selectLockedCells="1"/>
  <mergeCells count="41">
    <mergeCell ref="C3:E3"/>
    <mergeCell ref="C5:E5"/>
    <mergeCell ref="C6:D6"/>
    <mergeCell ref="C7:D7"/>
    <mergeCell ref="C8:D8"/>
    <mergeCell ref="Q21:Q29"/>
    <mergeCell ref="C22:E22"/>
    <mergeCell ref="D23:E23"/>
    <mergeCell ref="D24:E24"/>
    <mergeCell ref="D25:E25"/>
    <mergeCell ref="H32:P32"/>
    <mergeCell ref="C13:D13"/>
    <mergeCell ref="C15:E15"/>
    <mergeCell ref="C16:D16"/>
    <mergeCell ref="C17:D17"/>
    <mergeCell ref="C18:D18"/>
    <mergeCell ref="D26:E26"/>
    <mergeCell ref="D27:E27"/>
    <mergeCell ref="D28:E28"/>
    <mergeCell ref="C32:E32"/>
    <mergeCell ref="I6:O13"/>
    <mergeCell ref="C9:D9"/>
    <mergeCell ref="C10:D10"/>
    <mergeCell ref="C11:D11"/>
    <mergeCell ref="C12:D12"/>
    <mergeCell ref="C38:E38"/>
    <mergeCell ref="H38:P38"/>
    <mergeCell ref="D39:E39"/>
    <mergeCell ref="H39:P39"/>
    <mergeCell ref="D33:E33"/>
    <mergeCell ref="H33:P33"/>
    <mergeCell ref="D34:E34"/>
    <mergeCell ref="H34:P34"/>
    <mergeCell ref="D43:E43"/>
    <mergeCell ref="H43:P43"/>
    <mergeCell ref="D40:E40"/>
    <mergeCell ref="H40:P40"/>
    <mergeCell ref="D41:E41"/>
    <mergeCell ref="H41:P41"/>
    <mergeCell ref="D42:E42"/>
    <mergeCell ref="H42:P42"/>
  </mergeCells>
  <conditionalFormatting sqref="D23:D28">
    <cfRule type="expression" dxfId="107" priority="7" stopIfTrue="1">
      <formula>LEFT(D23,7)="Bereich"</formula>
    </cfRule>
    <cfRule type="expression" dxfId="106" priority="8" stopIfTrue="1">
      <formula>LEFT(D23,5)="davon"</formula>
    </cfRule>
  </conditionalFormatting>
  <conditionalFormatting sqref="D34">
    <cfRule type="expression" dxfId="105" priority="5" stopIfTrue="1">
      <formula>LEFT(D34,7)="Bereich"</formula>
    </cfRule>
    <cfRule type="expression" dxfId="104" priority="6" stopIfTrue="1">
      <formula>LEFT(D34,5)="davon"</formula>
    </cfRule>
  </conditionalFormatting>
  <conditionalFormatting sqref="D33">
    <cfRule type="expression" dxfId="103" priority="3" stopIfTrue="1">
      <formula>LEFT(D33,7)="Bereich"</formula>
    </cfRule>
    <cfRule type="expression" dxfId="102" priority="4" stopIfTrue="1">
      <formula>LEFT(D33,5)="davon"</formula>
    </cfRule>
  </conditionalFormatting>
  <conditionalFormatting sqref="D39:D43">
    <cfRule type="expression" dxfId="101" priority="1" stopIfTrue="1">
      <formula>LEFT(D39,7)="Bereich"</formula>
    </cfRule>
    <cfRule type="expression" dxfId="100"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822CEBF5-FACF-4DD0-8F51-9F57AB0D1A66}">
      <formula1>#REF!</formula1>
    </dataValidation>
  </dataValidations>
  <pageMargins left="0.25" right="0.25" top="0.75" bottom="0.75" header="0.3" footer="0.3"/>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4E4FA-864F-442E-BFA8-A84FBD77C765}">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4414062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4414062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4414062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4414062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4414062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4414062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4414062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4414062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4414062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4414062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4414062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4414062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4414062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4414062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4414062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4414062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4414062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4414062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4414062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4414062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4414062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4414062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4414062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4414062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4414062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4414062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4414062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4414062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4414062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4414062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4414062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4414062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4414062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4414062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4414062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4414062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4414062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4414062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4414062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4414062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4414062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4414062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4414062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4414062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4414062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4414062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4414062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4414062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4414062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4414062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4414062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4414062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4414062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4414062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4414062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4414062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4414062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4414062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4414062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4414062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4414062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4414062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4414062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4414062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3"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3" t="str">
        <f>IF(Overview!$E$7="","",Overview!$E$7)</f>
        <v/>
      </c>
      <c r="F7" s="112"/>
      <c r="H7" s="116"/>
      <c r="I7" s="158"/>
      <c r="J7" s="158"/>
      <c r="K7" s="158"/>
      <c r="L7" s="158"/>
      <c r="M7" s="158"/>
      <c r="N7" s="158"/>
      <c r="O7" s="158"/>
      <c r="P7" s="117"/>
      <c r="Q7" s="101"/>
      <c r="R7" s="101"/>
    </row>
    <row r="8" spans="2:22" ht="18.75" customHeight="1" x14ac:dyDescent="0.25">
      <c r="B8" s="107"/>
      <c r="C8" s="171" t="s">
        <v>10</v>
      </c>
      <c r="D8" s="171"/>
      <c r="E8" s="133" t="str">
        <f>IF(Overview!$E$8="","",Overview!$E$8)</f>
        <v/>
      </c>
      <c r="F8" s="112"/>
      <c r="H8" s="116"/>
      <c r="I8" s="158"/>
      <c r="J8" s="158"/>
      <c r="K8" s="158"/>
      <c r="L8" s="158"/>
      <c r="M8" s="158"/>
      <c r="N8" s="158"/>
      <c r="O8" s="158"/>
      <c r="P8" s="117"/>
      <c r="Q8" s="101"/>
      <c r="R8" s="101"/>
    </row>
    <row r="9" spans="2:22" ht="18.75" customHeight="1" x14ac:dyDescent="0.25">
      <c r="B9" s="107"/>
      <c r="C9" s="171" t="s">
        <v>15</v>
      </c>
      <c r="D9" s="171"/>
      <c r="E9" s="133"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3"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45473</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2" t="s">
        <v>17</v>
      </c>
      <c r="I22" s="132" t="s">
        <v>18</v>
      </c>
      <c r="J22" s="132" t="s">
        <v>19</v>
      </c>
      <c r="K22" s="132" t="s">
        <v>20</v>
      </c>
      <c r="L22" s="132" t="s">
        <v>21</v>
      </c>
      <c r="M22" s="132" t="s">
        <v>22</v>
      </c>
      <c r="N22" s="132" t="s">
        <v>24</v>
      </c>
      <c r="O22" s="132" t="s">
        <v>23</v>
      </c>
      <c r="P22" s="132" t="s">
        <v>25</v>
      </c>
      <c r="Q22" s="160"/>
      <c r="R22" s="132"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AiZQ1e1SJ0E7UkkmFJTGKzddG0wCa2DpDwrtq+Y3MmpfwRL3zJ7EJ1tqLVuw2df3j/CHemVZ9R0xncR7S7amOQ==" saltValue="7Wubn6NzxyB2tc+mZvZcrw==" spinCount="100000" sheet="1" formatCells="0" formatRows="0" selectLockedCells="1"/>
  <mergeCells count="41">
    <mergeCell ref="D42:E42"/>
    <mergeCell ref="H42:P42"/>
    <mergeCell ref="D43:E43"/>
    <mergeCell ref="H43:P43"/>
    <mergeCell ref="D39:E39"/>
    <mergeCell ref="H39:P39"/>
    <mergeCell ref="D40:E40"/>
    <mergeCell ref="H40:P40"/>
    <mergeCell ref="D41:E41"/>
    <mergeCell ref="H41:P41"/>
    <mergeCell ref="D33:E33"/>
    <mergeCell ref="H33:P33"/>
    <mergeCell ref="D34:E34"/>
    <mergeCell ref="H34:P34"/>
    <mergeCell ref="C38:E38"/>
    <mergeCell ref="H38:P38"/>
    <mergeCell ref="H32:P32"/>
    <mergeCell ref="C13:D13"/>
    <mergeCell ref="C15:E15"/>
    <mergeCell ref="C16:D16"/>
    <mergeCell ref="C17:D17"/>
    <mergeCell ref="C18:D18"/>
    <mergeCell ref="D26:E26"/>
    <mergeCell ref="D27:E27"/>
    <mergeCell ref="D28:E28"/>
    <mergeCell ref="C32:E32"/>
    <mergeCell ref="Q21:Q29"/>
    <mergeCell ref="C22:E22"/>
    <mergeCell ref="D23:E23"/>
    <mergeCell ref="D24:E24"/>
    <mergeCell ref="D25:E25"/>
    <mergeCell ref="C9:D9"/>
    <mergeCell ref="C10:D10"/>
    <mergeCell ref="C11:D11"/>
    <mergeCell ref="C12:D12"/>
    <mergeCell ref="I6:O13"/>
    <mergeCell ref="C3:E3"/>
    <mergeCell ref="C5:E5"/>
    <mergeCell ref="C6:D6"/>
    <mergeCell ref="C7:D7"/>
    <mergeCell ref="C8:D8"/>
  </mergeCells>
  <conditionalFormatting sqref="D23:D28">
    <cfRule type="expression" dxfId="99" priority="7" stopIfTrue="1">
      <formula>LEFT(D23,7)="Bereich"</formula>
    </cfRule>
    <cfRule type="expression" dxfId="98" priority="8" stopIfTrue="1">
      <formula>LEFT(D23,5)="davon"</formula>
    </cfRule>
  </conditionalFormatting>
  <conditionalFormatting sqref="D34">
    <cfRule type="expression" dxfId="97" priority="5" stopIfTrue="1">
      <formula>LEFT(D34,7)="Bereich"</formula>
    </cfRule>
    <cfRule type="expression" dxfId="96" priority="6" stopIfTrue="1">
      <formula>LEFT(D34,5)="davon"</formula>
    </cfRule>
  </conditionalFormatting>
  <conditionalFormatting sqref="D33">
    <cfRule type="expression" dxfId="95" priority="3" stopIfTrue="1">
      <formula>LEFT(D33,7)="Bereich"</formula>
    </cfRule>
    <cfRule type="expression" dxfId="94" priority="4" stopIfTrue="1">
      <formula>LEFT(D33,5)="davon"</formula>
    </cfRule>
  </conditionalFormatting>
  <conditionalFormatting sqref="D39:D43">
    <cfRule type="expression" dxfId="93" priority="1" stopIfTrue="1">
      <formula>LEFT(D39,7)="Bereich"</formula>
    </cfRule>
    <cfRule type="expression" dxfId="92"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FA37336F-763C-44CB-A85B-C7377F313CB4}">
      <formula1>#REF!</formula1>
    </dataValidation>
  </dataValidations>
  <pageMargins left="0.25" right="0.25"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AEB3-ED4A-4DE8-9FDF-0553FF0A1F57}">
  <sheetPr>
    <tabColor rgb="FFD9ECFF"/>
    <pageSetUpPr fitToPage="1"/>
  </sheetPr>
  <dimension ref="B1:V55"/>
  <sheetViews>
    <sheetView showGridLines="0" zoomScaleNormal="100" workbookViewId="0">
      <selection activeCell="G33" sqref="G3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554687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554687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554687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554687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554687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554687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554687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554687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554687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554687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554687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554687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554687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554687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554687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554687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554687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554687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554687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554687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554687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554687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554687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554687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554687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554687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554687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554687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554687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554687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554687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554687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554687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554687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554687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554687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554687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554687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554687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554687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554687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554687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554687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554687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554687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554687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554687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554687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554687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554687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554687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554687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554687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554687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554687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554687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554687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554687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554687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554687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554687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554687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554687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554687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4"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4" t="str">
        <f>IF(Overview!$E$7="","",Overview!$E$7)</f>
        <v/>
      </c>
      <c r="F7" s="112"/>
      <c r="H7" s="116"/>
      <c r="I7" s="158"/>
      <c r="J7" s="158"/>
      <c r="K7" s="158"/>
      <c r="L7" s="158"/>
      <c r="M7" s="158"/>
      <c r="N7" s="158"/>
      <c r="O7" s="158"/>
      <c r="P7" s="117"/>
      <c r="Q7" s="101"/>
      <c r="R7" s="101"/>
    </row>
    <row r="8" spans="2:22" ht="18.75" customHeight="1" x14ac:dyDescent="0.25">
      <c r="B8" s="107"/>
      <c r="C8" s="171" t="s">
        <v>10</v>
      </c>
      <c r="D8" s="171"/>
      <c r="E8" s="134" t="str">
        <f>IF(Overview!$E$8="","",Overview!$E$8)</f>
        <v/>
      </c>
      <c r="F8" s="112"/>
      <c r="H8" s="116"/>
      <c r="I8" s="158"/>
      <c r="J8" s="158"/>
      <c r="K8" s="158"/>
      <c r="L8" s="158"/>
      <c r="M8" s="158"/>
      <c r="N8" s="158"/>
      <c r="O8" s="158"/>
      <c r="P8" s="117"/>
      <c r="Q8" s="101"/>
      <c r="R8" s="101"/>
    </row>
    <row r="9" spans="2:22" ht="18.75" customHeight="1" x14ac:dyDescent="0.25">
      <c r="B9" s="107"/>
      <c r="C9" s="171" t="s">
        <v>15</v>
      </c>
      <c r="D9" s="171"/>
      <c r="E9" s="134"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4"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45657</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5" t="s">
        <v>17</v>
      </c>
      <c r="I22" s="135" t="s">
        <v>18</v>
      </c>
      <c r="J22" s="135" t="s">
        <v>19</v>
      </c>
      <c r="K22" s="135" t="s">
        <v>20</v>
      </c>
      <c r="L22" s="135" t="s">
        <v>21</v>
      </c>
      <c r="M22" s="135" t="s">
        <v>22</v>
      </c>
      <c r="N22" s="135" t="s">
        <v>24</v>
      </c>
      <c r="O22" s="135" t="s">
        <v>23</v>
      </c>
      <c r="P22" s="135" t="s">
        <v>25</v>
      </c>
      <c r="Q22" s="160"/>
      <c r="R22" s="135"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6cvi6RJN//2z2o5hTUENrqZjIhoS9XQWY1/DNA/JgjYQDkCBlVOJGTIj4UkbQ5IaKULd34/voIdVsg9Ju1zSXQ==" saltValue="9qdyEh9esjW2JrVd+W9JAQ==" spinCount="100000" sheet="1" formatCells="0" formatRows="0" selectLockedCells="1"/>
  <mergeCells count="41">
    <mergeCell ref="C3:E3"/>
    <mergeCell ref="C5:E5"/>
    <mergeCell ref="C6:D6"/>
    <mergeCell ref="C7:D7"/>
    <mergeCell ref="C8:D8"/>
    <mergeCell ref="Q21:Q29"/>
    <mergeCell ref="C22:E22"/>
    <mergeCell ref="D23:E23"/>
    <mergeCell ref="D24:E24"/>
    <mergeCell ref="D25:E25"/>
    <mergeCell ref="H32:P32"/>
    <mergeCell ref="C13:D13"/>
    <mergeCell ref="C15:E15"/>
    <mergeCell ref="C16:D16"/>
    <mergeCell ref="C17:D17"/>
    <mergeCell ref="C18:D18"/>
    <mergeCell ref="D26:E26"/>
    <mergeCell ref="D27:E27"/>
    <mergeCell ref="D28:E28"/>
    <mergeCell ref="C32:E32"/>
    <mergeCell ref="I6:O13"/>
    <mergeCell ref="C9:D9"/>
    <mergeCell ref="C10:D10"/>
    <mergeCell ref="C11:D11"/>
    <mergeCell ref="C12:D12"/>
    <mergeCell ref="D43:E43"/>
    <mergeCell ref="H43:P43"/>
    <mergeCell ref="H39:P39"/>
    <mergeCell ref="D33:E33"/>
    <mergeCell ref="H33:P33"/>
    <mergeCell ref="D34:E34"/>
    <mergeCell ref="H34:P34"/>
    <mergeCell ref="C38:E38"/>
    <mergeCell ref="H38:P38"/>
    <mergeCell ref="D39:E39"/>
    <mergeCell ref="D40:E40"/>
    <mergeCell ref="H40:P40"/>
    <mergeCell ref="D41:E41"/>
    <mergeCell ref="H41:P41"/>
    <mergeCell ref="D42:E42"/>
    <mergeCell ref="H42:P42"/>
  </mergeCells>
  <conditionalFormatting sqref="D23:D28">
    <cfRule type="expression" dxfId="91" priority="7" stopIfTrue="1">
      <formula>LEFT(D23,7)="Bereich"</formula>
    </cfRule>
    <cfRule type="expression" dxfId="90" priority="8" stopIfTrue="1">
      <formula>LEFT(D23,5)="davon"</formula>
    </cfRule>
  </conditionalFormatting>
  <conditionalFormatting sqref="D34">
    <cfRule type="expression" dxfId="89" priority="5" stopIfTrue="1">
      <formula>LEFT(D34,7)="Bereich"</formula>
    </cfRule>
    <cfRule type="expression" dxfId="88" priority="6" stopIfTrue="1">
      <formula>LEFT(D34,5)="davon"</formula>
    </cfRule>
  </conditionalFormatting>
  <conditionalFormatting sqref="D33">
    <cfRule type="expression" dxfId="87" priority="3" stopIfTrue="1">
      <formula>LEFT(D33,7)="Bereich"</formula>
    </cfRule>
    <cfRule type="expression" dxfId="86" priority="4" stopIfTrue="1">
      <formula>LEFT(D33,5)="davon"</formula>
    </cfRule>
  </conditionalFormatting>
  <conditionalFormatting sqref="D39:D43">
    <cfRule type="expression" dxfId="85" priority="1" stopIfTrue="1">
      <formula>LEFT(D39,7)="Bereich"</formula>
    </cfRule>
    <cfRule type="expression" dxfId="84"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430BB580-D3EB-4657-A09F-4D409D9FE578}">
      <formula1>#REF!</formula1>
    </dataValidation>
  </dataValidations>
  <pageMargins left="0.25" right="0.25" top="0.75" bottom="0.75"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F6046-4CB3-4DEE-8E52-0370C410634E}">
  <sheetPr>
    <tabColor rgb="FFD9ECFF"/>
    <pageSetUpPr fitToPage="1"/>
  </sheetPr>
  <dimension ref="B1:V55"/>
  <sheetViews>
    <sheetView showGridLines="0" topLeftCell="A11"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554687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554687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554687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554687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554687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554687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554687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554687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554687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554687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554687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554687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554687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554687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554687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554687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554687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554687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554687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554687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554687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554687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554687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554687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554687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554687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554687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554687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554687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554687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554687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554687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554687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554687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554687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554687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554687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554687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554687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554687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554687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554687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554687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554687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554687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554687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554687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554687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554687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554687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554687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554687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554687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554687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554687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554687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554687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554687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554687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554687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554687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554687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554687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554687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4"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4" t="str">
        <f>IF(Overview!$E$7="","",Overview!$E$7)</f>
        <v/>
      </c>
      <c r="F7" s="112"/>
      <c r="H7" s="116"/>
      <c r="I7" s="158"/>
      <c r="J7" s="158"/>
      <c r="K7" s="158"/>
      <c r="L7" s="158"/>
      <c r="M7" s="158"/>
      <c r="N7" s="158"/>
      <c r="O7" s="158"/>
      <c r="P7" s="117"/>
      <c r="Q7" s="101"/>
      <c r="R7" s="101"/>
    </row>
    <row r="8" spans="2:22" ht="18.75" customHeight="1" x14ac:dyDescent="0.25">
      <c r="B8" s="107"/>
      <c r="C8" s="171" t="s">
        <v>10</v>
      </c>
      <c r="D8" s="171"/>
      <c r="E8" s="134" t="str">
        <f>IF(Overview!$E$8="","",Overview!$E$8)</f>
        <v/>
      </c>
      <c r="F8" s="112"/>
      <c r="H8" s="116"/>
      <c r="I8" s="158"/>
      <c r="J8" s="158"/>
      <c r="K8" s="158"/>
      <c r="L8" s="158"/>
      <c r="M8" s="158"/>
      <c r="N8" s="158"/>
      <c r="O8" s="158"/>
      <c r="P8" s="117"/>
      <c r="Q8" s="101"/>
      <c r="R8" s="101"/>
    </row>
    <row r="9" spans="2:22" ht="18.75" customHeight="1" x14ac:dyDescent="0.25">
      <c r="B9" s="107"/>
      <c r="C9" s="171" t="s">
        <v>15</v>
      </c>
      <c r="D9" s="171"/>
      <c r="E9" s="134"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4"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45838</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5" t="s">
        <v>17</v>
      </c>
      <c r="I22" s="135" t="s">
        <v>18</v>
      </c>
      <c r="J22" s="135" t="s">
        <v>19</v>
      </c>
      <c r="K22" s="135" t="s">
        <v>20</v>
      </c>
      <c r="L22" s="135" t="s">
        <v>21</v>
      </c>
      <c r="M22" s="135" t="s">
        <v>22</v>
      </c>
      <c r="N22" s="135" t="s">
        <v>24</v>
      </c>
      <c r="O22" s="135" t="s">
        <v>23</v>
      </c>
      <c r="P22" s="135" t="s">
        <v>25</v>
      </c>
      <c r="Q22" s="160"/>
      <c r="R22" s="135"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Qh9EGd/Qbvvqa8VwZKMzVtrYdi6opRNUM1fL+lvJ6wZZ4kVY/THc0100mbDinXoltT8FvimAifyVlc3Krw5u4g==" saltValue="TXD7AlKltf9PAZZwftKyLg==" spinCount="100000" sheet="1" formatCells="0" formatRows="0" selectLockedCells="1"/>
  <mergeCells count="41">
    <mergeCell ref="C3:E3"/>
    <mergeCell ref="C5:E5"/>
    <mergeCell ref="C6:D6"/>
    <mergeCell ref="C7:D7"/>
    <mergeCell ref="C8:D8"/>
    <mergeCell ref="Q21:Q29"/>
    <mergeCell ref="C22:E22"/>
    <mergeCell ref="D23:E23"/>
    <mergeCell ref="D24:E24"/>
    <mergeCell ref="D25:E25"/>
    <mergeCell ref="H32:P32"/>
    <mergeCell ref="C13:D13"/>
    <mergeCell ref="C15:E15"/>
    <mergeCell ref="C16:D16"/>
    <mergeCell ref="C17:D17"/>
    <mergeCell ref="C18:D18"/>
    <mergeCell ref="D26:E26"/>
    <mergeCell ref="D27:E27"/>
    <mergeCell ref="D28:E28"/>
    <mergeCell ref="C32:E32"/>
    <mergeCell ref="I6:O13"/>
    <mergeCell ref="C9:D9"/>
    <mergeCell ref="C10:D10"/>
    <mergeCell ref="C11:D11"/>
    <mergeCell ref="C12:D12"/>
    <mergeCell ref="D43:E43"/>
    <mergeCell ref="H43:P43"/>
    <mergeCell ref="H39:P39"/>
    <mergeCell ref="D33:E33"/>
    <mergeCell ref="H33:P33"/>
    <mergeCell ref="D34:E34"/>
    <mergeCell ref="H34:P34"/>
    <mergeCell ref="C38:E38"/>
    <mergeCell ref="H38:P38"/>
    <mergeCell ref="D39:E39"/>
    <mergeCell ref="D40:E40"/>
    <mergeCell ref="H40:P40"/>
    <mergeCell ref="D41:E41"/>
    <mergeCell ref="H41:P41"/>
    <mergeCell ref="D42:E42"/>
    <mergeCell ref="H42:P42"/>
  </mergeCells>
  <conditionalFormatting sqref="D23:D28">
    <cfRule type="expression" dxfId="83" priority="7" stopIfTrue="1">
      <formula>LEFT(D23,7)="Bereich"</formula>
    </cfRule>
    <cfRule type="expression" dxfId="82" priority="8" stopIfTrue="1">
      <formula>LEFT(D23,5)="davon"</formula>
    </cfRule>
  </conditionalFormatting>
  <conditionalFormatting sqref="D34">
    <cfRule type="expression" dxfId="81" priority="5" stopIfTrue="1">
      <formula>LEFT(D34,7)="Bereich"</formula>
    </cfRule>
    <cfRule type="expression" dxfId="80" priority="6" stopIfTrue="1">
      <formula>LEFT(D34,5)="davon"</formula>
    </cfRule>
  </conditionalFormatting>
  <conditionalFormatting sqref="D33">
    <cfRule type="expression" dxfId="79" priority="3" stopIfTrue="1">
      <formula>LEFT(D33,7)="Bereich"</formula>
    </cfRule>
    <cfRule type="expression" dxfId="78" priority="4" stopIfTrue="1">
      <formula>LEFT(D33,5)="davon"</formula>
    </cfRule>
  </conditionalFormatting>
  <conditionalFormatting sqref="D39:D43">
    <cfRule type="expression" dxfId="77" priority="1" stopIfTrue="1">
      <formula>LEFT(D39,7)="Bereich"</formula>
    </cfRule>
    <cfRule type="expression" dxfId="76"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D8CBF864-446A-489C-A9B9-39CD2D4E1BC6}">
      <formula1>#REF!</formula1>
    </dataValidation>
  </dataValidations>
  <pageMargins left="0.25" right="0.25" top="0.75" bottom="0.75" header="0.3" footer="0.3"/>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319DB-C2B0-484E-B3BF-673C185ACA0E}">
  <sheetPr>
    <tabColor rgb="FFD9ECFF"/>
    <pageSetUpPr fitToPage="1"/>
  </sheetPr>
  <dimension ref="B1:V55"/>
  <sheetViews>
    <sheetView showGridLines="0" topLeftCell="A15"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554687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554687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554687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554687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554687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554687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554687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554687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554687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554687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554687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554687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554687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554687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554687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554687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554687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554687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554687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554687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554687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554687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554687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554687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554687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554687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554687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554687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554687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554687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554687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554687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554687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554687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554687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554687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554687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554687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554687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554687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554687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554687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554687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554687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554687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554687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554687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554687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554687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554687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554687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554687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554687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554687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554687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554687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554687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554687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554687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554687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554687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554687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554687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554687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4"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4" t="str">
        <f>IF(Overview!$E$7="","",Overview!$E$7)</f>
        <v/>
      </c>
      <c r="F7" s="112"/>
      <c r="H7" s="116"/>
      <c r="I7" s="158"/>
      <c r="J7" s="158"/>
      <c r="K7" s="158"/>
      <c r="L7" s="158"/>
      <c r="M7" s="158"/>
      <c r="N7" s="158"/>
      <c r="O7" s="158"/>
      <c r="P7" s="117"/>
      <c r="Q7" s="101"/>
      <c r="R7" s="101"/>
    </row>
    <row r="8" spans="2:22" ht="18.75" customHeight="1" x14ac:dyDescent="0.25">
      <c r="B8" s="107"/>
      <c r="C8" s="171" t="s">
        <v>10</v>
      </c>
      <c r="D8" s="171"/>
      <c r="E8" s="134" t="str">
        <f>IF(Overview!$E$8="","",Overview!$E$8)</f>
        <v/>
      </c>
      <c r="F8" s="112"/>
      <c r="H8" s="116"/>
      <c r="I8" s="158"/>
      <c r="J8" s="158"/>
      <c r="K8" s="158"/>
      <c r="L8" s="158"/>
      <c r="M8" s="158"/>
      <c r="N8" s="158"/>
      <c r="O8" s="158"/>
      <c r="P8" s="117"/>
      <c r="Q8" s="101"/>
      <c r="R8" s="101"/>
    </row>
    <row r="9" spans="2:22" ht="18.75" customHeight="1" x14ac:dyDescent="0.25">
      <c r="B9" s="107"/>
      <c r="C9" s="171" t="s">
        <v>15</v>
      </c>
      <c r="D9" s="171"/>
      <c r="E9" s="134"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4"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46022</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5" t="s">
        <v>17</v>
      </c>
      <c r="I22" s="135" t="s">
        <v>18</v>
      </c>
      <c r="J22" s="135" t="s">
        <v>19</v>
      </c>
      <c r="K22" s="135" t="s">
        <v>20</v>
      </c>
      <c r="L22" s="135" t="s">
        <v>21</v>
      </c>
      <c r="M22" s="135" t="s">
        <v>22</v>
      </c>
      <c r="N22" s="135" t="s">
        <v>24</v>
      </c>
      <c r="O22" s="135" t="s">
        <v>23</v>
      </c>
      <c r="P22" s="135" t="s">
        <v>25</v>
      </c>
      <c r="Q22" s="160"/>
      <c r="R22" s="135"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4HWlE0oVam9xXE6UxufsJXV6nMDmaM7grIyPKbjbL0D7l6Mg60zqolY1ugvH5pQquBy/WAl4MsAdzTpCFvf4fg==" saltValue="ssZDPTV0N2R8/f11f6MUEw==" spinCount="100000" sheet="1" formatCells="0" formatRows="0" selectLockedCells="1"/>
  <mergeCells count="41">
    <mergeCell ref="C3:E3"/>
    <mergeCell ref="C5:E5"/>
    <mergeCell ref="C6:D6"/>
    <mergeCell ref="C7:D7"/>
    <mergeCell ref="C8:D8"/>
    <mergeCell ref="Q21:Q29"/>
    <mergeCell ref="C22:E22"/>
    <mergeCell ref="D23:E23"/>
    <mergeCell ref="D24:E24"/>
    <mergeCell ref="D25:E25"/>
    <mergeCell ref="H32:P32"/>
    <mergeCell ref="C13:D13"/>
    <mergeCell ref="C15:E15"/>
    <mergeCell ref="C16:D16"/>
    <mergeCell ref="C17:D17"/>
    <mergeCell ref="C18:D18"/>
    <mergeCell ref="D26:E26"/>
    <mergeCell ref="D27:E27"/>
    <mergeCell ref="D28:E28"/>
    <mergeCell ref="C32:E32"/>
    <mergeCell ref="I6:O13"/>
    <mergeCell ref="C9:D9"/>
    <mergeCell ref="C10:D10"/>
    <mergeCell ref="C11:D11"/>
    <mergeCell ref="C12:D12"/>
    <mergeCell ref="D43:E43"/>
    <mergeCell ref="H43:P43"/>
    <mergeCell ref="H39:P39"/>
    <mergeCell ref="D33:E33"/>
    <mergeCell ref="H33:P33"/>
    <mergeCell ref="D34:E34"/>
    <mergeCell ref="H34:P34"/>
    <mergeCell ref="C38:E38"/>
    <mergeCell ref="H38:P38"/>
    <mergeCell ref="D39:E39"/>
    <mergeCell ref="D40:E40"/>
    <mergeCell ref="H40:P40"/>
    <mergeCell ref="D41:E41"/>
    <mergeCell ref="H41:P41"/>
    <mergeCell ref="D42:E42"/>
    <mergeCell ref="H42:P42"/>
  </mergeCells>
  <conditionalFormatting sqref="D23:D28">
    <cfRule type="expression" dxfId="75" priority="7" stopIfTrue="1">
      <formula>LEFT(D23,7)="Bereich"</formula>
    </cfRule>
    <cfRule type="expression" dxfId="74" priority="8" stopIfTrue="1">
      <formula>LEFT(D23,5)="davon"</formula>
    </cfRule>
  </conditionalFormatting>
  <conditionalFormatting sqref="D34">
    <cfRule type="expression" dxfId="73" priority="5" stopIfTrue="1">
      <formula>LEFT(D34,7)="Bereich"</formula>
    </cfRule>
    <cfRule type="expression" dxfId="72" priority="6" stopIfTrue="1">
      <formula>LEFT(D34,5)="davon"</formula>
    </cfRule>
  </conditionalFormatting>
  <conditionalFormatting sqref="D33">
    <cfRule type="expression" dxfId="71" priority="3" stopIfTrue="1">
      <formula>LEFT(D33,7)="Bereich"</formula>
    </cfRule>
    <cfRule type="expression" dxfId="70" priority="4" stopIfTrue="1">
      <formula>LEFT(D33,5)="davon"</formula>
    </cfRule>
  </conditionalFormatting>
  <conditionalFormatting sqref="D39:D43">
    <cfRule type="expression" dxfId="69" priority="1" stopIfTrue="1">
      <formula>LEFT(D39,7)="Bereich"</formula>
    </cfRule>
    <cfRule type="expression" dxfId="68"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6292A1BF-6B63-44A2-9DDA-67EA2EEAE108}">
      <formula1>#REF!</formula1>
    </dataValidation>
  </dataValidations>
  <pageMargins left="0.25" right="0.25" top="0.75" bottom="0.75" header="0.3" footer="0.3"/>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BFCBB-9879-47E7-8460-5CFA9C09EA66}">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4414062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4414062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4414062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4414062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4414062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4414062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4414062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4414062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4414062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4414062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4414062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4414062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4414062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4414062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4414062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4414062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4414062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4414062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4414062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4414062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4414062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4414062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4414062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4414062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4414062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4414062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4414062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4414062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4414062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4414062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4414062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4414062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4414062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4414062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4414062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4414062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4414062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4414062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4414062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4414062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4414062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4414062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4414062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4414062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4414062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4414062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4414062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4414062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4414062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4414062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4414062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4414062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4414062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4414062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4414062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4414062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4414062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4414062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4414062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4414062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4414062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4414062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4414062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4414062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7"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7" t="str">
        <f>IF(Overview!$E$7="","",Overview!$E$7)</f>
        <v/>
      </c>
      <c r="F7" s="112"/>
      <c r="H7" s="116"/>
      <c r="I7" s="158"/>
      <c r="J7" s="158"/>
      <c r="K7" s="158"/>
      <c r="L7" s="158"/>
      <c r="M7" s="158"/>
      <c r="N7" s="158"/>
      <c r="O7" s="158"/>
      <c r="P7" s="117"/>
      <c r="Q7" s="101"/>
      <c r="R7" s="101"/>
    </row>
    <row r="8" spans="2:22" ht="18.75" customHeight="1" x14ac:dyDescent="0.25">
      <c r="B8" s="107"/>
      <c r="C8" s="171" t="s">
        <v>10</v>
      </c>
      <c r="D8" s="171"/>
      <c r="E8" s="137" t="str">
        <f>IF(Overview!$E$8="","",Overview!$E$8)</f>
        <v/>
      </c>
      <c r="F8" s="112"/>
      <c r="H8" s="116"/>
      <c r="I8" s="158"/>
      <c r="J8" s="158"/>
      <c r="K8" s="158"/>
      <c r="L8" s="158"/>
      <c r="M8" s="158"/>
      <c r="N8" s="158"/>
      <c r="O8" s="158"/>
      <c r="P8" s="117"/>
      <c r="Q8" s="101"/>
      <c r="R8" s="101"/>
    </row>
    <row r="9" spans="2:22" ht="18.75" customHeight="1" x14ac:dyDescent="0.25">
      <c r="B9" s="107"/>
      <c r="C9" s="171" t="s">
        <v>15</v>
      </c>
      <c r="D9" s="171"/>
      <c r="E9" s="137"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7"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46203</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6" t="s">
        <v>17</v>
      </c>
      <c r="I22" s="136" t="s">
        <v>18</v>
      </c>
      <c r="J22" s="136" t="s">
        <v>19</v>
      </c>
      <c r="K22" s="136" t="s">
        <v>20</v>
      </c>
      <c r="L22" s="136" t="s">
        <v>21</v>
      </c>
      <c r="M22" s="136" t="s">
        <v>22</v>
      </c>
      <c r="N22" s="136" t="s">
        <v>24</v>
      </c>
      <c r="O22" s="136" t="s">
        <v>23</v>
      </c>
      <c r="P22" s="136" t="s">
        <v>25</v>
      </c>
      <c r="Q22" s="160"/>
      <c r="R22" s="136"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XLNwOJ2TDEXGzI55CD7OcdAJvWuRYKzea6GZVYo0okZwKTx5nZD4xPKVAu2pY5W2bEzPjEvF+zXClvLksDBYwQ==" saltValue="lxzvyRk4On73t3XkAlzGRw==" spinCount="100000" sheet="1" formatCells="0" formatRows="0" selectLockedCells="1"/>
  <mergeCells count="41">
    <mergeCell ref="D42:E42"/>
    <mergeCell ref="H42:P42"/>
    <mergeCell ref="D43:E43"/>
    <mergeCell ref="H43:P43"/>
    <mergeCell ref="D39:E39"/>
    <mergeCell ref="H39:P39"/>
    <mergeCell ref="D40:E40"/>
    <mergeCell ref="H40:P40"/>
    <mergeCell ref="D41:E41"/>
    <mergeCell ref="H41:P41"/>
    <mergeCell ref="D33:E33"/>
    <mergeCell ref="H33:P33"/>
    <mergeCell ref="D34:E34"/>
    <mergeCell ref="H34:P34"/>
    <mergeCell ref="C38:E38"/>
    <mergeCell ref="H38:P38"/>
    <mergeCell ref="H32:P32"/>
    <mergeCell ref="C13:D13"/>
    <mergeCell ref="C15:E15"/>
    <mergeCell ref="C16:D16"/>
    <mergeCell ref="C17:D17"/>
    <mergeCell ref="C18:D18"/>
    <mergeCell ref="D26:E26"/>
    <mergeCell ref="D27:E27"/>
    <mergeCell ref="D28:E28"/>
    <mergeCell ref="C32:E32"/>
    <mergeCell ref="Q21:Q29"/>
    <mergeCell ref="C22:E22"/>
    <mergeCell ref="D23:E23"/>
    <mergeCell ref="D24:E24"/>
    <mergeCell ref="D25:E25"/>
    <mergeCell ref="C3:E3"/>
    <mergeCell ref="C5:E5"/>
    <mergeCell ref="C6:D6"/>
    <mergeCell ref="I6:O13"/>
    <mergeCell ref="C7:D7"/>
    <mergeCell ref="C8:D8"/>
    <mergeCell ref="C9:D9"/>
    <mergeCell ref="C10:D10"/>
    <mergeCell ref="C11:D11"/>
    <mergeCell ref="C12:D12"/>
  </mergeCells>
  <conditionalFormatting sqref="D23:D28">
    <cfRule type="expression" dxfId="67" priority="7" stopIfTrue="1">
      <formula>LEFT(D23,7)="Bereich"</formula>
    </cfRule>
    <cfRule type="expression" dxfId="66" priority="8" stopIfTrue="1">
      <formula>LEFT(D23,5)="davon"</formula>
    </cfRule>
  </conditionalFormatting>
  <conditionalFormatting sqref="D34">
    <cfRule type="expression" dxfId="65" priority="5" stopIfTrue="1">
      <formula>LEFT(D34,7)="Bereich"</formula>
    </cfRule>
    <cfRule type="expression" dxfId="64" priority="6" stopIfTrue="1">
      <formula>LEFT(D34,5)="davon"</formula>
    </cfRule>
  </conditionalFormatting>
  <conditionalFormatting sqref="D33">
    <cfRule type="expression" dxfId="63" priority="3" stopIfTrue="1">
      <formula>LEFT(D33,7)="Bereich"</formula>
    </cfRule>
    <cfRule type="expression" dxfId="62" priority="4" stopIfTrue="1">
      <formula>LEFT(D33,5)="davon"</formula>
    </cfRule>
  </conditionalFormatting>
  <conditionalFormatting sqref="D39:D43">
    <cfRule type="expression" dxfId="61" priority="1" stopIfTrue="1">
      <formula>LEFT(D39,7)="Bereich"</formula>
    </cfRule>
    <cfRule type="expression" dxfId="60"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B181FC68-326A-45B4-B3F8-D6C90CA2BE0D}">
      <formula1>#REF!</formula1>
    </dataValidation>
  </dataValidations>
  <pageMargins left="0.25" right="0.25" top="0.75" bottom="0.75"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D506B-9E05-4CAF-9E88-D63FA350FFA9}">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101" customWidth="1"/>
    <col min="2" max="2" width="2.5546875" style="101" customWidth="1"/>
    <col min="3" max="3" width="9.109375" style="101" customWidth="1"/>
    <col min="4" max="4" width="16" style="101" customWidth="1"/>
    <col min="5" max="5" width="62.33203125" style="101" customWidth="1"/>
    <col min="6" max="6" width="2.5546875" style="102" customWidth="1"/>
    <col min="7" max="7" width="12" style="101" customWidth="1"/>
    <col min="8" max="16" width="9.6640625" style="102" customWidth="1"/>
    <col min="17" max="17" width="2" style="102" customWidth="1"/>
    <col min="18" max="18" width="75.44140625" style="102" customWidth="1"/>
    <col min="19" max="19" width="2.6640625" style="101" customWidth="1"/>
    <col min="20" max="267" width="11.44140625" style="101"/>
    <col min="268" max="269" width="3.6640625" style="101" customWidth="1"/>
    <col min="270" max="270" width="25" style="101" customWidth="1"/>
    <col min="271" max="271" width="34" style="101" customWidth="1"/>
    <col min="272" max="272" width="4.5546875" style="101" bestFit="1" customWidth="1"/>
    <col min="273" max="273" width="20.6640625" style="101" customWidth="1"/>
    <col min="274" max="274" width="20.44140625" style="101" customWidth="1"/>
    <col min="275" max="275" width="3.6640625" style="101" customWidth="1"/>
    <col min="276" max="523" width="11.44140625" style="101"/>
    <col min="524" max="525" width="3.6640625" style="101" customWidth="1"/>
    <col min="526" max="526" width="25" style="101" customWidth="1"/>
    <col min="527" max="527" width="34" style="101" customWidth="1"/>
    <col min="528" max="528" width="4.5546875" style="101" bestFit="1" customWidth="1"/>
    <col min="529" max="529" width="20.6640625" style="101" customWidth="1"/>
    <col min="530" max="530" width="20.44140625" style="101" customWidth="1"/>
    <col min="531" max="531" width="3.6640625" style="101" customWidth="1"/>
    <col min="532" max="779" width="11.44140625" style="101"/>
    <col min="780" max="781" width="3.6640625" style="101" customWidth="1"/>
    <col min="782" max="782" width="25" style="101" customWidth="1"/>
    <col min="783" max="783" width="34" style="101" customWidth="1"/>
    <col min="784" max="784" width="4.5546875" style="101" bestFit="1" customWidth="1"/>
    <col min="785" max="785" width="20.6640625" style="101" customWidth="1"/>
    <col min="786" max="786" width="20.44140625" style="101" customWidth="1"/>
    <col min="787" max="787" width="3.6640625" style="101" customWidth="1"/>
    <col min="788" max="1035" width="11.44140625" style="101"/>
    <col min="1036" max="1037" width="3.6640625" style="101" customWidth="1"/>
    <col min="1038" max="1038" width="25" style="101" customWidth="1"/>
    <col min="1039" max="1039" width="34" style="101" customWidth="1"/>
    <col min="1040" max="1040" width="4.5546875" style="101" bestFit="1" customWidth="1"/>
    <col min="1041" max="1041" width="20.6640625" style="101" customWidth="1"/>
    <col min="1042" max="1042" width="20.44140625" style="101" customWidth="1"/>
    <col min="1043" max="1043" width="3.6640625" style="101" customWidth="1"/>
    <col min="1044" max="1291" width="11.44140625" style="101"/>
    <col min="1292" max="1293" width="3.6640625" style="101" customWidth="1"/>
    <col min="1294" max="1294" width="25" style="101" customWidth="1"/>
    <col min="1295" max="1295" width="34" style="101" customWidth="1"/>
    <col min="1296" max="1296" width="4.5546875" style="101" bestFit="1" customWidth="1"/>
    <col min="1297" max="1297" width="20.6640625" style="101" customWidth="1"/>
    <col min="1298" max="1298" width="20.44140625" style="101" customWidth="1"/>
    <col min="1299" max="1299" width="3.6640625" style="101" customWidth="1"/>
    <col min="1300" max="1547" width="11.44140625" style="101"/>
    <col min="1548" max="1549" width="3.6640625" style="101" customWidth="1"/>
    <col min="1550" max="1550" width="25" style="101" customWidth="1"/>
    <col min="1551" max="1551" width="34" style="101" customWidth="1"/>
    <col min="1552" max="1552" width="4.5546875" style="101" bestFit="1" customWidth="1"/>
    <col min="1553" max="1553" width="20.6640625" style="101" customWidth="1"/>
    <col min="1554" max="1554" width="20.44140625" style="101" customWidth="1"/>
    <col min="1555" max="1555" width="3.6640625" style="101" customWidth="1"/>
    <col min="1556" max="1803" width="11.44140625" style="101"/>
    <col min="1804" max="1805" width="3.6640625" style="101" customWidth="1"/>
    <col min="1806" max="1806" width="25" style="101" customWidth="1"/>
    <col min="1807" max="1807" width="34" style="101" customWidth="1"/>
    <col min="1808" max="1808" width="4.5546875" style="101" bestFit="1" customWidth="1"/>
    <col min="1809" max="1809" width="20.6640625" style="101" customWidth="1"/>
    <col min="1810" max="1810" width="20.44140625" style="101" customWidth="1"/>
    <col min="1811" max="1811" width="3.6640625" style="101" customWidth="1"/>
    <col min="1812" max="2059" width="11.44140625" style="101"/>
    <col min="2060" max="2061" width="3.6640625" style="101" customWidth="1"/>
    <col min="2062" max="2062" width="25" style="101" customWidth="1"/>
    <col min="2063" max="2063" width="34" style="101" customWidth="1"/>
    <col min="2064" max="2064" width="4.5546875" style="101" bestFit="1" customWidth="1"/>
    <col min="2065" max="2065" width="20.6640625" style="101" customWidth="1"/>
    <col min="2066" max="2066" width="20.44140625" style="101" customWidth="1"/>
    <col min="2067" max="2067" width="3.6640625" style="101" customWidth="1"/>
    <col min="2068" max="2315" width="11.44140625" style="101"/>
    <col min="2316" max="2317" width="3.6640625" style="101" customWidth="1"/>
    <col min="2318" max="2318" width="25" style="101" customWidth="1"/>
    <col min="2319" max="2319" width="34" style="101" customWidth="1"/>
    <col min="2320" max="2320" width="4.5546875" style="101" bestFit="1" customWidth="1"/>
    <col min="2321" max="2321" width="20.6640625" style="101" customWidth="1"/>
    <col min="2322" max="2322" width="20.44140625" style="101" customWidth="1"/>
    <col min="2323" max="2323" width="3.6640625" style="101" customWidth="1"/>
    <col min="2324" max="2571" width="11.44140625" style="101"/>
    <col min="2572" max="2573" width="3.6640625" style="101" customWidth="1"/>
    <col min="2574" max="2574" width="25" style="101" customWidth="1"/>
    <col min="2575" max="2575" width="34" style="101" customWidth="1"/>
    <col min="2576" max="2576" width="4.5546875" style="101" bestFit="1" customWidth="1"/>
    <col min="2577" max="2577" width="20.6640625" style="101" customWidth="1"/>
    <col min="2578" max="2578" width="20.44140625" style="101" customWidth="1"/>
    <col min="2579" max="2579" width="3.6640625" style="101" customWidth="1"/>
    <col min="2580" max="2827" width="11.44140625" style="101"/>
    <col min="2828" max="2829" width="3.6640625" style="101" customWidth="1"/>
    <col min="2830" max="2830" width="25" style="101" customWidth="1"/>
    <col min="2831" max="2831" width="34" style="101" customWidth="1"/>
    <col min="2832" max="2832" width="4.5546875" style="101" bestFit="1" customWidth="1"/>
    <col min="2833" max="2833" width="20.6640625" style="101" customWidth="1"/>
    <col min="2834" max="2834" width="20.44140625" style="101" customWidth="1"/>
    <col min="2835" max="2835" width="3.6640625" style="101" customWidth="1"/>
    <col min="2836" max="3083" width="11.44140625" style="101"/>
    <col min="3084" max="3085" width="3.6640625" style="101" customWidth="1"/>
    <col min="3086" max="3086" width="25" style="101" customWidth="1"/>
    <col min="3087" max="3087" width="34" style="101" customWidth="1"/>
    <col min="3088" max="3088" width="4.5546875" style="101" bestFit="1" customWidth="1"/>
    <col min="3089" max="3089" width="20.6640625" style="101" customWidth="1"/>
    <col min="3090" max="3090" width="20.44140625" style="101" customWidth="1"/>
    <col min="3091" max="3091" width="3.6640625" style="101" customWidth="1"/>
    <col min="3092" max="3339" width="11.44140625" style="101"/>
    <col min="3340" max="3341" width="3.6640625" style="101" customWidth="1"/>
    <col min="3342" max="3342" width="25" style="101" customWidth="1"/>
    <col min="3343" max="3343" width="34" style="101" customWidth="1"/>
    <col min="3344" max="3344" width="4.5546875" style="101" bestFit="1" customWidth="1"/>
    <col min="3345" max="3345" width="20.6640625" style="101" customWidth="1"/>
    <col min="3346" max="3346" width="20.44140625" style="101" customWidth="1"/>
    <col min="3347" max="3347" width="3.6640625" style="101" customWidth="1"/>
    <col min="3348" max="3595" width="11.44140625" style="101"/>
    <col min="3596" max="3597" width="3.6640625" style="101" customWidth="1"/>
    <col min="3598" max="3598" width="25" style="101" customWidth="1"/>
    <col min="3599" max="3599" width="34" style="101" customWidth="1"/>
    <col min="3600" max="3600" width="4.5546875" style="101" bestFit="1" customWidth="1"/>
    <col min="3601" max="3601" width="20.6640625" style="101" customWidth="1"/>
    <col min="3602" max="3602" width="20.44140625" style="101" customWidth="1"/>
    <col min="3603" max="3603" width="3.6640625" style="101" customWidth="1"/>
    <col min="3604" max="3851" width="11.44140625" style="101"/>
    <col min="3852" max="3853" width="3.6640625" style="101" customWidth="1"/>
    <col min="3854" max="3854" width="25" style="101" customWidth="1"/>
    <col min="3855" max="3855" width="34" style="101" customWidth="1"/>
    <col min="3856" max="3856" width="4.5546875" style="101" bestFit="1" customWidth="1"/>
    <col min="3857" max="3857" width="20.6640625" style="101" customWidth="1"/>
    <col min="3858" max="3858" width="20.44140625" style="101" customWidth="1"/>
    <col min="3859" max="3859" width="3.6640625" style="101" customWidth="1"/>
    <col min="3860" max="4107" width="11.44140625" style="101"/>
    <col min="4108" max="4109" width="3.6640625" style="101" customWidth="1"/>
    <col min="4110" max="4110" width="25" style="101" customWidth="1"/>
    <col min="4111" max="4111" width="34" style="101" customWidth="1"/>
    <col min="4112" max="4112" width="4.5546875" style="101" bestFit="1" customWidth="1"/>
    <col min="4113" max="4113" width="20.6640625" style="101" customWidth="1"/>
    <col min="4114" max="4114" width="20.44140625" style="101" customWidth="1"/>
    <col min="4115" max="4115" width="3.6640625" style="101" customWidth="1"/>
    <col min="4116" max="4363" width="11.44140625" style="101"/>
    <col min="4364" max="4365" width="3.6640625" style="101" customWidth="1"/>
    <col min="4366" max="4366" width="25" style="101" customWidth="1"/>
    <col min="4367" max="4367" width="34" style="101" customWidth="1"/>
    <col min="4368" max="4368" width="4.5546875" style="101" bestFit="1" customWidth="1"/>
    <col min="4369" max="4369" width="20.6640625" style="101" customWidth="1"/>
    <col min="4370" max="4370" width="20.44140625" style="101" customWidth="1"/>
    <col min="4371" max="4371" width="3.6640625" style="101" customWidth="1"/>
    <col min="4372" max="4619" width="11.44140625" style="101"/>
    <col min="4620" max="4621" width="3.6640625" style="101" customWidth="1"/>
    <col min="4622" max="4622" width="25" style="101" customWidth="1"/>
    <col min="4623" max="4623" width="34" style="101" customWidth="1"/>
    <col min="4624" max="4624" width="4.5546875" style="101" bestFit="1" customWidth="1"/>
    <col min="4625" max="4625" width="20.6640625" style="101" customWidth="1"/>
    <col min="4626" max="4626" width="20.44140625" style="101" customWidth="1"/>
    <col min="4627" max="4627" width="3.6640625" style="101" customWidth="1"/>
    <col min="4628" max="4875" width="11.44140625" style="101"/>
    <col min="4876" max="4877" width="3.6640625" style="101" customWidth="1"/>
    <col min="4878" max="4878" width="25" style="101" customWidth="1"/>
    <col min="4879" max="4879" width="34" style="101" customWidth="1"/>
    <col min="4880" max="4880" width="4.5546875" style="101" bestFit="1" customWidth="1"/>
    <col min="4881" max="4881" width="20.6640625" style="101" customWidth="1"/>
    <col min="4882" max="4882" width="20.44140625" style="101" customWidth="1"/>
    <col min="4883" max="4883" width="3.6640625" style="101" customWidth="1"/>
    <col min="4884" max="5131" width="11.44140625" style="101"/>
    <col min="5132" max="5133" width="3.6640625" style="101" customWidth="1"/>
    <col min="5134" max="5134" width="25" style="101" customWidth="1"/>
    <col min="5135" max="5135" width="34" style="101" customWidth="1"/>
    <col min="5136" max="5136" width="4.5546875" style="101" bestFit="1" customWidth="1"/>
    <col min="5137" max="5137" width="20.6640625" style="101" customWidth="1"/>
    <col min="5138" max="5138" width="20.44140625" style="101" customWidth="1"/>
    <col min="5139" max="5139" width="3.6640625" style="101" customWidth="1"/>
    <col min="5140" max="5387" width="11.44140625" style="101"/>
    <col min="5388" max="5389" width="3.6640625" style="101" customWidth="1"/>
    <col min="5390" max="5390" width="25" style="101" customWidth="1"/>
    <col min="5391" max="5391" width="34" style="101" customWidth="1"/>
    <col min="5392" max="5392" width="4.5546875" style="101" bestFit="1" customWidth="1"/>
    <col min="5393" max="5393" width="20.6640625" style="101" customWidth="1"/>
    <col min="5394" max="5394" width="20.44140625" style="101" customWidth="1"/>
    <col min="5395" max="5395" width="3.6640625" style="101" customWidth="1"/>
    <col min="5396" max="5643" width="11.44140625" style="101"/>
    <col min="5644" max="5645" width="3.6640625" style="101" customWidth="1"/>
    <col min="5646" max="5646" width="25" style="101" customWidth="1"/>
    <col min="5647" max="5647" width="34" style="101" customWidth="1"/>
    <col min="5648" max="5648" width="4.5546875" style="101" bestFit="1" customWidth="1"/>
    <col min="5649" max="5649" width="20.6640625" style="101" customWidth="1"/>
    <col min="5650" max="5650" width="20.44140625" style="101" customWidth="1"/>
    <col min="5651" max="5651" width="3.6640625" style="101" customWidth="1"/>
    <col min="5652" max="5899" width="11.44140625" style="101"/>
    <col min="5900" max="5901" width="3.6640625" style="101" customWidth="1"/>
    <col min="5902" max="5902" width="25" style="101" customWidth="1"/>
    <col min="5903" max="5903" width="34" style="101" customWidth="1"/>
    <col min="5904" max="5904" width="4.5546875" style="101" bestFit="1" customWidth="1"/>
    <col min="5905" max="5905" width="20.6640625" style="101" customWidth="1"/>
    <col min="5906" max="5906" width="20.44140625" style="101" customWidth="1"/>
    <col min="5907" max="5907" width="3.6640625" style="101" customWidth="1"/>
    <col min="5908" max="6155" width="11.44140625" style="101"/>
    <col min="6156" max="6157" width="3.6640625" style="101" customWidth="1"/>
    <col min="6158" max="6158" width="25" style="101" customWidth="1"/>
    <col min="6159" max="6159" width="34" style="101" customWidth="1"/>
    <col min="6160" max="6160" width="4.5546875" style="101" bestFit="1" customWidth="1"/>
    <col min="6161" max="6161" width="20.6640625" style="101" customWidth="1"/>
    <col min="6162" max="6162" width="20.44140625" style="101" customWidth="1"/>
    <col min="6163" max="6163" width="3.6640625" style="101" customWidth="1"/>
    <col min="6164" max="6411" width="11.44140625" style="101"/>
    <col min="6412" max="6413" width="3.6640625" style="101" customWidth="1"/>
    <col min="6414" max="6414" width="25" style="101" customWidth="1"/>
    <col min="6415" max="6415" width="34" style="101" customWidth="1"/>
    <col min="6416" max="6416" width="4.5546875" style="101" bestFit="1" customWidth="1"/>
    <col min="6417" max="6417" width="20.6640625" style="101" customWidth="1"/>
    <col min="6418" max="6418" width="20.44140625" style="101" customWidth="1"/>
    <col min="6419" max="6419" width="3.6640625" style="101" customWidth="1"/>
    <col min="6420" max="6667" width="11.44140625" style="101"/>
    <col min="6668" max="6669" width="3.6640625" style="101" customWidth="1"/>
    <col min="6670" max="6670" width="25" style="101" customWidth="1"/>
    <col min="6671" max="6671" width="34" style="101" customWidth="1"/>
    <col min="6672" max="6672" width="4.5546875" style="101" bestFit="1" customWidth="1"/>
    <col min="6673" max="6673" width="20.6640625" style="101" customWidth="1"/>
    <col min="6674" max="6674" width="20.44140625" style="101" customWidth="1"/>
    <col min="6675" max="6675" width="3.6640625" style="101" customWidth="1"/>
    <col min="6676" max="6923" width="11.44140625" style="101"/>
    <col min="6924" max="6925" width="3.6640625" style="101" customWidth="1"/>
    <col min="6926" max="6926" width="25" style="101" customWidth="1"/>
    <col min="6927" max="6927" width="34" style="101" customWidth="1"/>
    <col min="6928" max="6928" width="4.5546875" style="101" bestFit="1" customWidth="1"/>
    <col min="6929" max="6929" width="20.6640625" style="101" customWidth="1"/>
    <col min="6930" max="6930" width="20.44140625" style="101" customWidth="1"/>
    <col min="6931" max="6931" width="3.6640625" style="101" customWidth="1"/>
    <col min="6932" max="7179" width="11.44140625" style="101"/>
    <col min="7180" max="7181" width="3.6640625" style="101" customWidth="1"/>
    <col min="7182" max="7182" width="25" style="101" customWidth="1"/>
    <col min="7183" max="7183" width="34" style="101" customWidth="1"/>
    <col min="7184" max="7184" width="4.5546875" style="101" bestFit="1" customWidth="1"/>
    <col min="7185" max="7185" width="20.6640625" style="101" customWidth="1"/>
    <col min="7186" max="7186" width="20.44140625" style="101" customWidth="1"/>
    <col min="7187" max="7187" width="3.6640625" style="101" customWidth="1"/>
    <col min="7188" max="7435" width="11.44140625" style="101"/>
    <col min="7436" max="7437" width="3.6640625" style="101" customWidth="1"/>
    <col min="7438" max="7438" width="25" style="101" customWidth="1"/>
    <col min="7439" max="7439" width="34" style="101" customWidth="1"/>
    <col min="7440" max="7440" width="4.5546875" style="101" bestFit="1" customWidth="1"/>
    <col min="7441" max="7441" width="20.6640625" style="101" customWidth="1"/>
    <col min="7442" max="7442" width="20.44140625" style="101" customWidth="1"/>
    <col min="7443" max="7443" width="3.6640625" style="101" customWidth="1"/>
    <col min="7444" max="7691" width="11.44140625" style="101"/>
    <col min="7692" max="7693" width="3.6640625" style="101" customWidth="1"/>
    <col min="7694" max="7694" width="25" style="101" customWidth="1"/>
    <col min="7695" max="7695" width="34" style="101" customWidth="1"/>
    <col min="7696" max="7696" width="4.5546875" style="101" bestFit="1" customWidth="1"/>
    <col min="7697" max="7697" width="20.6640625" style="101" customWidth="1"/>
    <col min="7698" max="7698" width="20.44140625" style="101" customWidth="1"/>
    <col min="7699" max="7699" width="3.6640625" style="101" customWidth="1"/>
    <col min="7700" max="7947" width="11.44140625" style="101"/>
    <col min="7948" max="7949" width="3.6640625" style="101" customWidth="1"/>
    <col min="7950" max="7950" width="25" style="101" customWidth="1"/>
    <col min="7951" max="7951" width="34" style="101" customWidth="1"/>
    <col min="7952" max="7952" width="4.5546875" style="101" bestFit="1" customWidth="1"/>
    <col min="7953" max="7953" width="20.6640625" style="101" customWidth="1"/>
    <col min="7954" max="7954" width="20.44140625" style="101" customWidth="1"/>
    <col min="7955" max="7955" width="3.6640625" style="101" customWidth="1"/>
    <col min="7956" max="8203" width="11.44140625" style="101"/>
    <col min="8204" max="8205" width="3.6640625" style="101" customWidth="1"/>
    <col min="8206" max="8206" width="25" style="101" customWidth="1"/>
    <col min="8207" max="8207" width="34" style="101" customWidth="1"/>
    <col min="8208" max="8208" width="4.5546875" style="101" bestFit="1" customWidth="1"/>
    <col min="8209" max="8209" width="20.6640625" style="101" customWidth="1"/>
    <col min="8210" max="8210" width="20.44140625" style="101" customWidth="1"/>
    <col min="8211" max="8211" width="3.6640625" style="101" customWidth="1"/>
    <col min="8212" max="8459" width="11.44140625" style="101"/>
    <col min="8460" max="8461" width="3.6640625" style="101" customWidth="1"/>
    <col min="8462" max="8462" width="25" style="101" customWidth="1"/>
    <col min="8463" max="8463" width="34" style="101" customWidth="1"/>
    <col min="8464" max="8464" width="4.5546875" style="101" bestFit="1" customWidth="1"/>
    <col min="8465" max="8465" width="20.6640625" style="101" customWidth="1"/>
    <col min="8466" max="8466" width="20.44140625" style="101" customWidth="1"/>
    <col min="8467" max="8467" width="3.6640625" style="101" customWidth="1"/>
    <col min="8468" max="8715" width="11.44140625" style="101"/>
    <col min="8716" max="8717" width="3.6640625" style="101" customWidth="1"/>
    <col min="8718" max="8718" width="25" style="101" customWidth="1"/>
    <col min="8719" max="8719" width="34" style="101" customWidth="1"/>
    <col min="8720" max="8720" width="4.5546875" style="101" bestFit="1" customWidth="1"/>
    <col min="8721" max="8721" width="20.6640625" style="101" customWidth="1"/>
    <col min="8722" max="8722" width="20.44140625" style="101" customWidth="1"/>
    <col min="8723" max="8723" width="3.6640625" style="101" customWidth="1"/>
    <col min="8724" max="8971" width="11.44140625" style="101"/>
    <col min="8972" max="8973" width="3.6640625" style="101" customWidth="1"/>
    <col min="8974" max="8974" width="25" style="101" customWidth="1"/>
    <col min="8975" max="8975" width="34" style="101" customWidth="1"/>
    <col min="8976" max="8976" width="4.5546875" style="101" bestFit="1" customWidth="1"/>
    <col min="8977" max="8977" width="20.6640625" style="101" customWidth="1"/>
    <col min="8978" max="8978" width="20.44140625" style="101" customWidth="1"/>
    <col min="8979" max="8979" width="3.6640625" style="101" customWidth="1"/>
    <col min="8980" max="9227" width="11.44140625" style="101"/>
    <col min="9228" max="9229" width="3.6640625" style="101" customWidth="1"/>
    <col min="9230" max="9230" width="25" style="101" customWidth="1"/>
    <col min="9231" max="9231" width="34" style="101" customWidth="1"/>
    <col min="9232" max="9232" width="4.5546875" style="101" bestFit="1" customWidth="1"/>
    <col min="9233" max="9233" width="20.6640625" style="101" customWidth="1"/>
    <col min="9234" max="9234" width="20.44140625" style="101" customWidth="1"/>
    <col min="9235" max="9235" width="3.6640625" style="101" customWidth="1"/>
    <col min="9236" max="9483" width="11.44140625" style="101"/>
    <col min="9484" max="9485" width="3.6640625" style="101" customWidth="1"/>
    <col min="9486" max="9486" width="25" style="101" customWidth="1"/>
    <col min="9487" max="9487" width="34" style="101" customWidth="1"/>
    <col min="9488" max="9488" width="4.5546875" style="101" bestFit="1" customWidth="1"/>
    <col min="9489" max="9489" width="20.6640625" style="101" customWidth="1"/>
    <col min="9490" max="9490" width="20.44140625" style="101" customWidth="1"/>
    <col min="9491" max="9491" width="3.6640625" style="101" customWidth="1"/>
    <col min="9492" max="9739" width="11.44140625" style="101"/>
    <col min="9740" max="9741" width="3.6640625" style="101" customWidth="1"/>
    <col min="9742" max="9742" width="25" style="101" customWidth="1"/>
    <col min="9743" max="9743" width="34" style="101" customWidth="1"/>
    <col min="9744" max="9744" width="4.5546875" style="101" bestFit="1" customWidth="1"/>
    <col min="9745" max="9745" width="20.6640625" style="101" customWidth="1"/>
    <col min="9746" max="9746" width="20.44140625" style="101" customWidth="1"/>
    <col min="9747" max="9747" width="3.6640625" style="101" customWidth="1"/>
    <col min="9748" max="9995" width="11.44140625" style="101"/>
    <col min="9996" max="9997" width="3.6640625" style="101" customWidth="1"/>
    <col min="9998" max="9998" width="25" style="101" customWidth="1"/>
    <col min="9999" max="9999" width="34" style="101" customWidth="1"/>
    <col min="10000" max="10000" width="4.5546875" style="101" bestFit="1" customWidth="1"/>
    <col min="10001" max="10001" width="20.6640625" style="101" customWidth="1"/>
    <col min="10002" max="10002" width="20.44140625" style="101" customWidth="1"/>
    <col min="10003" max="10003" width="3.6640625" style="101" customWidth="1"/>
    <col min="10004" max="10251" width="11.44140625" style="101"/>
    <col min="10252" max="10253" width="3.6640625" style="101" customWidth="1"/>
    <col min="10254" max="10254" width="25" style="101" customWidth="1"/>
    <col min="10255" max="10255" width="34" style="101" customWidth="1"/>
    <col min="10256" max="10256" width="4.5546875" style="101" bestFit="1" customWidth="1"/>
    <col min="10257" max="10257" width="20.6640625" style="101" customWidth="1"/>
    <col min="10258" max="10258" width="20.44140625" style="101" customWidth="1"/>
    <col min="10259" max="10259" width="3.6640625" style="101" customWidth="1"/>
    <col min="10260" max="10507" width="11.44140625" style="101"/>
    <col min="10508" max="10509" width="3.6640625" style="101" customWidth="1"/>
    <col min="10510" max="10510" width="25" style="101" customWidth="1"/>
    <col min="10511" max="10511" width="34" style="101" customWidth="1"/>
    <col min="10512" max="10512" width="4.5546875" style="101" bestFit="1" customWidth="1"/>
    <col min="10513" max="10513" width="20.6640625" style="101" customWidth="1"/>
    <col min="10514" max="10514" width="20.44140625" style="101" customWidth="1"/>
    <col min="10515" max="10515" width="3.6640625" style="101" customWidth="1"/>
    <col min="10516" max="10763" width="11.44140625" style="101"/>
    <col min="10764" max="10765" width="3.6640625" style="101" customWidth="1"/>
    <col min="10766" max="10766" width="25" style="101" customWidth="1"/>
    <col min="10767" max="10767" width="34" style="101" customWidth="1"/>
    <col min="10768" max="10768" width="4.5546875" style="101" bestFit="1" customWidth="1"/>
    <col min="10769" max="10769" width="20.6640625" style="101" customWidth="1"/>
    <col min="10770" max="10770" width="20.44140625" style="101" customWidth="1"/>
    <col min="10771" max="10771" width="3.6640625" style="101" customWidth="1"/>
    <col min="10772" max="11019" width="11.44140625" style="101"/>
    <col min="11020" max="11021" width="3.6640625" style="101" customWidth="1"/>
    <col min="11022" max="11022" width="25" style="101" customWidth="1"/>
    <col min="11023" max="11023" width="34" style="101" customWidth="1"/>
    <col min="11024" max="11024" width="4.5546875" style="101" bestFit="1" customWidth="1"/>
    <col min="11025" max="11025" width="20.6640625" style="101" customWidth="1"/>
    <col min="11026" max="11026" width="20.44140625" style="101" customWidth="1"/>
    <col min="11027" max="11027" width="3.6640625" style="101" customWidth="1"/>
    <col min="11028" max="11275" width="11.44140625" style="101"/>
    <col min="11276" max="11277" width="3.6640625" style="101" customWidth="1"/>
    <col min="11278" max="11278" width="25" style="101" customWidth="1"/>
    <col min="11279" max="11279" width="34" style="101" customWidth="1"/>
    <col min="11280" max="11280" width="4.5546875" style="101" bestFit="1" customWidth="1"/>
    <col min="11281" max="11281" width="20.6640625" style="101" customWidth="1"/>
    <col min="11282" max="11282" width="20.44140625" style="101" customWidth="1"/>
    <col min="11283" max="11283" width="3.6640625" style="101" customWidth="1"/>
    <col min="11284" max="11531" width="11.44140625" style="101"/>
    <col min="11532" max="11533" width="3.6640625" style="101" customWidth="1"/>
    <col min="11534" max="11534" width="25" style="101" customWidth="1"/>
    <col min="11535" max="11535" width="34" style="101" customWidth="1"/>
    <col min="11536" max="11536" width="4.5546875" style="101" bestFit="1" customWidth="1"/>
    <col min="11537" max="11537" width="20.6640625" style="101" customWidth="1"/>
    <col min="11538" max="11538" width="20.44140625" style="101" customWidth="1"/>
    <col min="11539" max="11539" width="3.6640625" style="101" customWidth="1"/>
    <col min="11540" max="11787" width="11.44140625" style="101"/>
    <col min="11788" max="11789" width="3.6640625" style="101" customWidth="1"/>
    <col min="11790" max="11790" width="25" style="101" customWidth="1"/>
    <col min="11791" max="11791" width="34" style="101" customWidth="1"/>
    <col min="11792" max="11792" width="4.5546875" style="101" bestFit="1" customWidth="1"/>
    <col min="11793" max="11793" width="20.6640625" style="101" customWidth="1"/>
    <col min="11794" max="11794" width="20.44140625" style="101" customWidth="1"/>
    <col min="11795" max="11795" width="3.6640625" style="101" customWidth="1"/>
    <col min="11796" max="12043" width="11.44140625" style="101"/>
    <col min="12044" max="12045" width="3.6640625" style="101" customWidth="1"/>
    <col min="12046" max="12046" width="25" style="101" customWidth="1"/>
    <col min="12047" max="12047" width="34" style="101" customWidth="1"/>
    <col min="12048" max="12048" width="4.5546875" style="101" bestFit="1" customWidth="1"/>
    <col min="12049" max="12049" width="20.6640625" style="101" customWidth="1"/>
    <col min="12050" max="12050" width="20.44140625" style="101" customWidth="1"/>
    <col min="12051" max="12051" width="3.6640625" style="101" customWidth="1"/>
    <col min="12052" max="12299" width="11.44140625" style="101"/>
    <col min="12300" max="12301" width="3.6640625" style="101" customWidth="1"/>
    <col min="12302" max="12302" width="25" style="101" customWidth="1"/>
    <col min="12303" max="12303" width="34" style="101" customWidth="1"/>
    <col min="12304" max="12304" width="4.5546875" style="101" bestFit="1" customWidth="1"/>
    <col min="12305" max="12305" width="20.6640625" style="101" customWidth="1"/>
    <col min="12306" max="12306" width="20.44140625" style="101" customWidth="1"/>
    <col min="12307" max="12307" width="3.6640625" style="101" customWidth="1"/>
    <col min="12308" max="12555" width="11.44140625" style="101"/>
    <col min="12556" max="12557" width="3.6640625" style="101" customWidth="1"/>
    <col min="12558" max="12558" width="25" style="101" customWidth="1"/>
    <col min="12559" max="12559" width="34" style="101" customWidth="1"/>
    <col min="12560" max="12560" width="4.5546875" style="101" bestFit="1" customWidth="1"/>
    <col min="12561" max="12561" width="20.6640625" style="101" customWidth="1"/>
    <col min="12562" max="12562" width="20.44140625" style="101" customWidth="1"/>
    <col min="12563" max="12563" width="3.6640625" style="101" customWidth="1"/>
    <col min="12564" max="12811" width="11.44140625" style="101"/>
    <col min="12812" max="12813" width="3.6640625" style="101" customWidth="1"/>
    <col min="12814" max="12814" width="25" style="101" customWidth="1"/>
    <col min="12815" max="12815" width="34" style="101" customWidth="1"/>
    <col min="12816" max="12816" width="4.5546875" style="101" bestFit="1" customWidth="1"/>
    <col min="12817" max="12817" width="20.6640625" style="101" customWidth="1"/>
    <col min="12818" max="12818" width="20.44140625" style="101" customWidth="1"/>
    <col min="12819" max="12819" width="3.6640625" style="101" customWidth="1"/>
    <col min="12820" max="13067" width="11.44140625" style="101"/>
    <col min="13068" max="13069" width="3.6640625" style="101" customWidth="1"/>
    <col min="13070" max="13070" width="25" style="101" customWidth="1"/>
    <col min="13071" max="13071" width="34" style="101" customWidth="1"/>
    <col min="13072" max="13072" width="4.5546875" style="101" bestFit="1" customWidth="1"/>
    <col min="13073" max="13073" width="20.6640625" style="101" customWidth="1"/>
    <col min="13074" max="13074" width="20.44140625" style="101" customWidth="1"/>
    <col min="13075" max="13075" width="3.6640625" style="101" customWidth="1"/>
    <col min="13076" max="13323" width="11.44140625" style="101"/>
    <col min="13324" max="13325" width="3.6640625" style="101" customWidth="1"/>
    <col min="13326" max="13326" width="25" style="101" customWidth="1"/>
    <col min="13327" max="13327" width="34" style="101" customWidth="1"/>
    <col min="13328" max="13328" width="4.5546875" style="101" bestFit="1" customWidth="1"/>
    <col min="13329" max="13329" width="20.6640625" style="101" customWidth="1"/>
    <col min="13330" max="13330" width="20.44140625" style="101" customWidth="1"/>
    <col min="13331" max="13331" width="3.6640625" style="101" customWidth="1"/>
    <col min="13332" max="13579" width="11.44140625" style="101"/>
    <col min="13580" max="13581" width="3.6640625" style="101" customWidth="1"/>
    <col min="13582" max="13582" width="25" style="101" customWidth="1"/>
    <col min="13583" max="13583" width="34" style="101" customWidth="1"/>
    <col min="13584" max="13584" width="4.5546875" style="101" bestFit="1" customWidth="1"/>
    <col min="13585" max="13585" width="20.6640625" style="101" customWidth="1"/>
    <col min="13586" max="13586" width="20.44140625" style="101" customWidth="1"/>
    <col min="13587" max="13587" width="3.6640625" style="101" customWidth="1"/>
    <col min="13588" max="13835" width="11.44140625" style="101"/>
    <col min="13836" max="13837" width="3.6640625" style="101" customWidth="1"/>
    <col min="13838" max="13838" width="25" style="101" customWidth="1"/>
    <col min="13839" max="13839" width="34" style="101" customWidth="1"/>
    <col min="13840" max="13840" width="4.5546875" style="101" bestFit="1" customWidth="1"/>
    <col min="13841" max="13841" width="20.6640625" style="101" customWidth="1"/>
    <col min="13842" max="13842" width="20.44140625" style="101" customWidth="1"/>
    <col min="13843" max="13843" width="3.6640625" style="101" customWidth="1"/>
    <col min="13844" max="14091" width="11.44140625" style="101"/>
    <col min="14092" max="14093" width="3.6640625" style="101" customWidth="1"/>
    <col min="14094" max="14094" width="25" style="101" customWidth="1"/>
    <col min="14095" max="14095" width="34" style="101" customWidth="1"/>
    <col min="14096" max="14096" width="4.5546875" style="101" bestFit="1" customWidth="1"/>
    <col min="14097" max="14097" width="20.6640625" style="101" customWidth="1"/>
    <col min="14098" max="14098" width="20.44140625" style="101" customWidth="1"/>
    <col min="14099" max="14099" width="3.6640625" style="101" customWidth="1"/>
    <col min="14100" max="14347" width="11.44140625" style="101"/>
    <col min="14348" max="14349" width="3.6640625" style="101" customWidth="1"/>
    <col min="14350" max="14350" width="25" style="101" customWidth="1"/>
    <col min="14351" max="14351" width="34" style="101" customWidth="1"/>
    <col min="14352" max="14352" width="4.5546875" style="101" bestFit="1" customWidth="1"/>
    <col min="14353" max="14353" width="20.6640625" style="101" customWidth="1"/>
    <col min="14354" max="14354" width="20.44140625" style="101" customWidth="1"/>
    <col min="14355" max="14355" width="3.6640625" style="101" customWidth="1"/>
    <col min="14356" max="14603" width="11.44140625" style="101"/>
    <col min="14604" max="14605" width="3.6640625" style="101" customWidth="1"/>
    <col min="14606" max="14606" width="25" style="101" customWidth="1"/>
    <col min="14607" max="14607" width="34" style="101" customWidth="1"/>
    <col min="14608" max="14608" width="4.5546875" style="101" bestFit="1" customWidth="1"/>
    <col min="14609" max="14609" width="20.6640625" style="101" customWidth="1"/>
    <col min="14610" max="14610" width="20.44140625" style="101" customWidth="1"/>
    <col min="14611" max="14611" width="3.6640625" style="101" customWidth="1"/>
    <col min="14612" max="14859" width="11.44140625" style="101"/>
    <col min="14860" max="14861" width="3.6640625" style="101" customWidth="1"/>
    <col min="14862" max="14862" width="25" style="101" customWidth="1"/>
    <col min="14863" max="14863" width="34" style="101" customWidth="1"/>
    <col min="14864" max="14864" width="4.5546875" style="101" bestFit="1" customWidth="1"/>
    <col min="14865" max="14865" width="20.6640625" style="101" customWidth="1"/>
    <col min="14866" max="14866" width="20.44140625" style="101" customWidth="1"/>
    <col min="14867" max="14867" width="3.6640625" style="101" customWidth="1"/>
    <col min="14868" max="15115" width="11.44140625" style="101"/>
    <col min="15116" max="15117" width="3.6640625" style="101" customWidth="1"/>
    <col min="15118" max="15118" width="25" style="101" customWidth="1"/>
    <col min="15119" max="15119" width="34" style="101" customWidth="1"/>
    <col min="15120" max="15120" width="4.5546875" style="101" bestFit="1" customWidth="1"/>
    <col min="15121" max="15121" width="20.6640625" style="101" customWidth="1"/>
    <col min="15122" max="15122" width="20.44140625" style="101" customWidth="1"/>
    <col min="15123" max="15123" width="3.6640625" style="101" customWidth="1"/>
    <col min="15124" max="15371" width="11.44140625" style="101"/>
    <col min="15372" max="15373" width="3.6640625" style="101" customWidth="1"/>
    <col min="15374" max="15374" width="25" style="101" customWidth="1"/>
    <col min="15375" max="15375" width="34" style="101" customWidth="1"/>
    <col min="15376" max="15376" width="4.5546875" style="101" bestFit="1" customWidth="1"/>
    <col min="15377" max="15377" width="20.6640625" style="101" customWidth="1"/>
    <col min="15378" max="15378" width="20.44140625" style="101" customWidth="1"/>
    <col min="15379" max="15379" width="3.6640625" style="101" customWidth="1"/>
    <col min="15380" max="15627" width="11.44140625" style="101"/>
    <col min="15628" max="15629" width="3.6640625" style="101" customWidth="1"/>
    <col min="15630" max="15630" width="25" style="101" customWidth="1"/>
    <col min="15631" max="15631" width="34" style="101" customWidth="1"/>
    <col min="15632" max="15632" width="4.5546875" style="101" bestFit="1" customWidth="1"/>
    <col min="15633" max="15633" width="20.6640625" style="101" customWidth="1"/>
    <col min="15634" max="15634" width="20.44140625" style="101" customWidth="1"/>
    <col min="15635" max="15635" width="3.6640625" style="101" customWidth="1"/>
    <col min="15636" max="15883" width="11.44140625" style="101"/>
    <col min="15884" max="15885" width="3.6640625" style="101" customWidth="1"/>
    <col min="15886" max="15886" width="25" style="101" customWidth="1"/>
    <col min="15887" max="15887" width="34" style="101" customWidth="1"/>
    <col min="15888" max="15888" width="4.5546875" style="101" bestFit="1" customWidth="1"/>
    <col min="15889" max="15889" width="20.6640625" style="101" customWidth="1"/>
    <col min="15890" max="15890" width="20.44140625" style="101" customWidth="1"/>
    <col min="15891" max="15891" width="3.6640625" style="101" customWidth="1"/>
    <col min="15892" max="16139" width="11.44140625" style="101"/>
    <col min="16140" max="16141" width="3.6640625" style="101" customWidth="1"/>
    <col min="16142" max="16142" width="25" style="101" customWidth="1"/>
    <col min="16143" max="16143" width="34" style="101" customWidth="1"/>
    <col min="16144" max="16144" width="4.5546875" style="101" bestFit="1" customWidth="1"/>
    <col min="16145" max="16145" width="20.6640625" style="101" customWidth="1"/>
    <col min="16146" max="16146" width="20.44140625" style="101" customWidth="1"/>
    <col min="16147" max="16147" width="3.6640625" style="101" customWidth="1"/>
    <col min="16148" max="16384" width="11.44140625" style="101"/>
  </cols>
  <sheetData>
    <row r="1" spans="2:22" ht="13.8" x14ac:dyDescent="0.25"/>
    <row r="2" spans="2:22" ht="18.75" customHeight="1" x14ac:dyDescent="0.25">
      <c r="B2" s="103"/>
      <c r="C2" s="104"/>
      <c r="D2" s="104"/>
      <c r="E2" s="105"/>
      <c r="F2" s="106"/>
      <c r="H2" s="101"/>
      <c r="I2" s="101"/>
      <c r="J2" s="101"/>
      <c r="K2" s="101"/>
      <c r="L2" s="101"/>
      <c r="M2" s="101"/>
      <c r="N2" s="101"/>
      <c r="O2" s="101"/>
      <c r="P2" s="101"/>
      <c r="Q2" s="101"/>
      <c r="R2" s="101"/>
    </row>
    <row r="3" spans="2:22" ht="44.25" customHeight="1" x14ac:dyDescent="0.25">
      <c r="B3" s="107"/>
      <c r="C3" s="160" t="s">
        <v>33</v>
      </c>
      <c r="D3" s="160"/>
      <c r="E3" s="160"/>
      <c r="F3" s="108"/>
      <c r="H3" s="101"/>
      <c r="I3" s="101"/>
      <c r="J3" s="101"/>
      <c r="K3" s="101"/>
      <c r="L3" s="101"/>
      <c r="M3" s="101"/>
      <c r="N3" s="101"/>
      <c r="O3" s="101"/>
      <c r="P3" s="101"/>
      <c r="Q3" s="101"/>
      <c r="R3" s="101"/>
    </row>
    <row r="4" spans="2:22" ht="15" customHeight="1" x14ac:dyDescent="0.25">
      <c r="B4" s="107"/>
      <c r="C4" s="109"/>
      <c r="D4" s="109"/>
      <c r="E4" s="110"/>
      <c r="F4" s="111"/>
      <c r="H4" s="101"/>
      <c r="I4" s="101"/>
      <c r="J4" s="101"/>
      <c r="K4" s="101"/>
      <c r="L4" s="101"/>
      <c r="M4" s="101"/>
      <c r="N4" s="101"/>
      <c r="O4" s="101"/>
      <c r="P4" s="101"/>
      <c r="Q4" s="101"/>
      <c r="R4" s="101"/>
    </row>
    <row r="5" spans="2:22" ht="23.25" customHeight="1" x14ac:dyDescent="0.25">
      <c r="B5" s="107"/>
      <c r="C5" s="162" t="s">
        <v>0</v>
      </c>
      <c r="D5" s="162"/>
      <c r="E5" s="162"/>
      <c r="F5" s="112"/>
      <c r="H5" s="113"/>
      <c r="I5" s="105"/>
      <c r="J5" s="105"/>
      <c r="K5" s="105"/>
      <c r="L5" s="105"/>
      <c r="M5" s="105"/>
      <c r="N5" s="105"/>
      <c r="O5" s="105"/>
      <c r="P5" s="114"/>
      <c r="Q5" s="101"/>
      <c r="R5" s="101"/>
    </row>
    <row r="6" spans="2:22" ht="18.75" customHeight="1" x14ac:dyDescent="0.25">
      <c r="B6" s="107"/>
      <c r="C6" s="171" t="s">
        <v>8</v>
      </c>
      <c r="D6" s="171"/>
      <c r="E6" s="137" t="str">
        <f>IF(Overview!$E$6="","",Overview!$E$6)</f>
        <v/>
      </c>
      <c r="F6" s="112"/>
      <c r="H6" s="116"/>
      <c r="I6" s="158" t="s">
        <v>73</v>
      </c>
      <c r="J6" s="158"/>
      <c r="K6" s="158"/>
      <c r="L6" s="158"/>
      <c r="M6" s="158"/>
      <c r="N6" s="158"/>
      <c r="O6" s="158"/>
      <c r="P6" s="117"/>
      <c r="Q6" s="101"/>
      <c r="R6" s="101"/>
    </row>
    <row r="7" spans="2:22" ht="18.75" customHeight="1" x14ac:dyDescent="0.25">
      <c r="B7" s="107"/>
      <c r="C7" s="171" t="s">
        <v>9</v>
      </c>
      <c r="D7" s="171"/>
      <c r="E7" s="137" t="str">
        <f>IF(Overview!$E$7="","",Overview!$E$7)</f>
        <v/>
      </c>
      <c r="F7" s="112"/>
      <c r="H7" s="116"/>
      <c r="I7" s="158"/>
      <c r="J7" s="158"/>
      <c r="K7" s="158"/>
      <c r="L7" s="158"/>
      <c r="M7" s="158"/>
      <c r="N7" s="158"/>
      <c r="O7" s="158"/>
      <c r="P7" s="117"/>
      <c r="Q7" s="101"/>
      <c r="R7" s="101"/>
    </row>
    <row r="8" spans="2:22" ht="18.75" customHeight="1" x14ac:dyDescent="0.25">
      <c r="B8" s="107"/>
      <c r="C8" s="171" t="s">
        <v>10</v>
      </c>
      <c r="D8" s="171"/>
      <c r="E8" s="137" t="str">
        <f>IF(Overview!$E$8="","",Overview!$E$8)</f>
        <v/>
      </c>
      <c r="F8" s="112"/>
      <c r="H8" s="116"/>
      <c r="I8" s="158"/>
      <c r="J8" s="158"/>
      <c r="K8" s="158"/>
      <c r="L8" s="158"/>
      <c r="M8" s="158"/>
      <c r="N8" s="158"/>
      <c r="O8" s="158"/>
      <c r="P8" s="117"/>
      <c r="Q8" s="101"/>
      <c r="R8" s="101"/>
    </row>
    <row r="9" spans="2:22" ht="18.75" customHeight="1" x14ac:dyDescent="0.25">
      <c r="B9" s="107"/>
      <c r="C9" s="171" t="s">
        <v>15</v>
      </c>
      <c r="D9" s="171"/>
      <c r="E9" s="137" t="str">
        <f>IF(Overview!$E$9="","",Overview!$E$9)</f>
        <v>Rückkehr</v>
      </c>
      <c r="F9" s="112"/>
      <c r="H9" s="116"/>
      <c r="I9" s="158"/>
      <c r="J9" s="158"/>
      <c r="K9" s="158"/>
      <c r="L9" s="158"/>
      <c r="M9" s="158"/>
      <c r="N9" s="158"/>
      <c r="O9" s="158"/>
      <c r="P9" s="117"/>
      <c r="Q9" s="101"/>
      <c r="R9" s="101"/>
    </row>
    <row r="10" spans="2:22" ht="18.75" customHeight="1" x14ac:dyDescent="0.25">
      <c r="B10" s="107"/>
      <c r="C10" s="171" t="s">
        <v>11</v>
      </c>
      <c r="D10" s="171"/>
      <c r="E10" s="137" t="str">
        <f>IF(Overview!$E$10="","",Overview!$E$10)</f>
        <v/>
      </c>
      <c r="F10" s="112"/>
      <c r="H10" s="116"/>
      <c r="I10" s="158"/>
      <c r="J10" s="158"/>
      <c r="K10" s="158"/>
      <c r="L10" s="158"/>
      <c r="M10" s="158"/>
      <c r="N10" s="158"/>
      <c r="O10" s="158"/>
      <c r="P10" s="117"/>
      <c r="Q10" s="101"/>
      <c r="R10" s="101"/>
      <c r="V10" s="118"/>
    </row>
    <row r="11" spans="2:22" ht="18.75" customHeight="1" x14ac:dyDescent="0.25">
      <c r="B11" s="107"/>
      <c r="C11" s="171" t="s">
        <v>1</v>
      </c>
      <c r="D11" s="171"/>
      <c r="E11" s="119" t="str">
        <f>IF(Overview!$E$11="","",Overview!$E$11)</f>
        <v/>
      </c>
      <c r="F11" s="112"/>
      <c r="H11" s="116"/>
      <c r="I11" s="158"/>
      <c r="J11" s="158"/>
      <c r="K11" s="158"/>
      <c r="L11" s="158"/>
      <c r="M11" s="158"/>
      <c r="N11" s="158"/>
      <c r="O11" s="158"/>
      <c r="P11" s="117"/>
      <c r="Q11" s="101"/>
      <c r="R11" s="101"/>
    </row>
    <row r="12" spans="2:22" ht="18.75" customHeight="1" x14ac:dyDescent="0.25">
      <c r="B12" s="107"/>
      <c r="C12" s="171" t="s">
        <v>2</v>
      </c>
      <c r="D12" s="171"/>
      <c r="E12" s="119" t="str">
        <f>IF(Overview!$E$12="","",Overview!$E$12)</f>
        <v/>
      </c>
      <c r="F12" s="112"/>
      <c r="H12" s="116"/>
      <c r="I12" s="158"/>
      <c r="J12" s="158"/>
      <c r="K12" s="158"/>
      <c r="L12" s="158"/>
      <c r="M12" s="158"/>
      <c r="N12" s="158"/>
      <c r="O12" s="158"/>
      <c r="P12" s="117"/>
      <c r="Q12" s="101"/>
      <c r="R12" s="101"/>
    </row>
    <row r="13" spans="2:22" ht="18.75" customHeight="1" x14ac:dyDescent="0.25">
      <c r="B13" s="107"/>
      <c r="C13" s="171" t="s">
        <v>3</v>
      </c>
      <c r="D13" s="171"/>
      <c r="E13" s="120" t="str">
        <f>Overview!E13</f>
        <v>befüllt sich automatisch</v>
      </c>
      <c r="F13" s="112"/>
      <c r="H13" s="116"/>
      <c r="I13" s="158"/>
      <c r="J13" s="158"/>
      <c r="K13" s="158"/>
      <c r="L13" s="158"/>
      <c r="M13" s="158"/>
      <c r="N13" s="158"/>
      <c r="O13" s="158"/>
      <c r="P13" s="117"/>
      <c r="Q13" s="101"/>
      <c r="R13" s="101"/>
    </row>
    <row r="14" spans="2:22" ht="12.75" customHeight="1" x14ac:dyDescent="0.25">
      <c r="B14" s="107"/>
      <c r="C14" s="107"/>
      <c r="D14" s="109"/>
      <c r="E14" s="110"/>
      <c r="F14" s="112"/>
      <c r="H14" s="140"/>
      <c r="I14" s="139"/>
      <c r="J14" s="139"/>
      <c r="K14" s="139"/>
      <c r="L14" s="139"/>
      <c r="M14" s="139"/>
      <c r="N14" s="139"/>
      <c r="O14" s="139"/>
      <c r="P14" s="141"/>
      <c r="Q14" s="101"/>
      <c r="R14" s="101"/>
    </row>
    <row r="15" spans="2:22" ht="23.25" customHeight="1" x14ac:dyDescent="0.25">
      <c r="B15" s="107"/>
      <c r="C15" s="166" t="s">
        <v>12</v>
      </c>
      <c r="D15" s="167"/>
      <c r="E15" s="168"/>
      <c r="F15" s="112"/>
      <c r="H15" s="101"/>
      <c r="I15" s="101"/>
      <c r="J15" s="101"/>
      <c r="K15" s="101"/>
      <c r="L15" s="101"/>
      <c r="M15" s="101"/>
      <c r="N15" s="101"/>
      <c r="O15" s="101"/>
      <c r="P15" s="101"/>
      <c r="Q15" s="101"/>
      <c r="R15" s="101"/>
    </row>
    <row r="16" spans="2:22" ht="18.75" customHeight="1" x14ac:dyDescent="0.25">
      <c r="B16" s="107"/>
      <c r="C16" s="169" t="s">
        <v>4</v>
      </c>
      <c r="D16" s="170"/>
      <c r="E16" s="119" t="str">
        <f>E11</f>
        <v/>
      </c>
      <c r="F16" s="112"/>
      <c r="H16" s="101"/>
      <c r="I16" s="101"/>
      <c r="J16" s="101"/>
      <c r="K16" s="101"/>
      <c r="L16" s="101"/>
      <c r="M16" s="101"/>
      <c r="N16" s="101"/>
      <c r="O16" s="101"/>
      <c r="P16" s="101"/>
      <c r="Q16" s="101"/>
      <c r="R16" s="101"/>
    </row>
    <row r="17" spans="2:19" ht="18.75" customHeight="1" x14ac:dyDescent="0.25">
      <c r="B17" s="107"/>
      <c r="C17" s="169" t="s">
        <v>5</v>
      </c>
      <c r="D17" s="170"/>
      <c r="E17" s="119">
        <v>46387</v>
      </c>
      <c r="F17" s="112"/>
      <c r="H17" s="101"/>
      <c r="I17" s="101"/>
      <c r="J17" s="101"/>
      <c r="K17" s="101"/>
      <c r="L17" s="101"/>
      <c r="M17" s="101"/>
      <c r="N17" s="101"/>
      <c r="O17" s="101"/>
      <c r="P17" s="101"/>
      <c r="Q17" s="101"/>
      <c r="R17" s="101"/>
    </row>
    <row r="18" spans="2:19" ht="18.75" customHeight="1" x14ac:dyDescent="0.25">
      <c r="B18" s="107"/>
      <c r="C18" s="169" t="s">
        <v>13</v>
      </c>
      <c r="D18" s="170"/>
      <c r="E18" s="16">
        <f>IF(OR($E$16="",$E$13="befüllt sich automatisch"),0,(($E$17-$E$16)/30.5)/$E$13)</f>
        <v>0</v>
      </c>
      <c r="F18" s="112"/>
      <c r="H18" s="101"/>
      <c r="I18" s="101"/>
      <c r="J18" s="101"/>
      <c r="K18" s="101"/>
      <c r="L18" s="101"/>
      <c r="M18" s="101"/>
      <c r="N18" s="101"/>
      <c r="O18" s="101"/>
      <c r="P18" s="101"/>
      <c r="Q18" s="101"/>
      <c r="R18" s="101"/>
    </row>
    <row r="19" spans="2:19" ht="18.75" customHeight="1" x14ac:dyDescent="0.25">
      <c r="B19" s="122"/>
      <c r="C19" s="123"/>
      <c r="D19" s="123"/>
      <c r="E19" s="123"/>
      <c r="F19" s="124"/>
      <c r="H19" s="101"/>
      <c r="I19" s="101"/>
      <c r="J19" s="101"/>
      <c r="K19" s="101"/>
      <c r="L19" s="101"/>
      <c r="M19" s="101"/>
      <c r="N19" s="101"/>
      <c r="O19" s="101"/>
      <c r="P19" s="101"/>
      <c r="Q19" s="101"/>
      <c r="R19" s="101"/>
    </row>
    <row r="20" spans="2:19" ht="13.8" x14ac:dyDescent="0.25"/>
    <row r="21" spans="2:19" ht="12" customHeight="1" x14ac:dyDescent="0.25">
      <c r="B21" s="103"/>
      <c r="C21" s="125"/>
      <c r="D21" s="104"/>
      <c r="E21" s="104"/>
      <c r="F21" s="104"/>
      <c r="G21" s="104"/>
      <c r="H21" s="104"/>
      <c r="I21" s="104"/>
      <c r="J21" s="104"/>
      <c r="K21" s="104"/>
      <c r="L21" s="104"/>
      <c r="M21" s="104"/>
      <c r="N21" s="104"/>
      <c r="O21" s="104"/>
      <c r="P21" s="104"/>
      <c r="Q21" s="159"/>
      <c r="R21" s="104"/>
      <c r="S21" s="106"/>
    </row>
    <row r="22" spans="2:19" ht="21" customHeight="1" x14ac:dyDescent="0.25">
      <c r="B22" s="107"/>
      <c r="C22" s="163" t="s">
        <v>30</v>
      </c>
      <c r="D22" s="163"/>
      <c r="E22" s="163"/>
      <c r="F22" s="126"/>
      <c r="G22" s="127" t="s">
        <v>28</v>
      </c>
      <c r="H22" s="136" t="s">
        <v>17</v>
      </c>
      <c r="I22" s="136" t="s">
        <v>18</v>
      </c>
      <c r="J22" s="136" t="s">
        <v>19</v>
      </c>
      <c r="K22" s="136" t="s">
        <v>20</v>
      </c>
      <c r="L22" s="136" t="s">
        <v>21</v>
      </c>
      <c r="M22" s="136" t="s">
        <v>22</v>
      </c>
      <c r="N22" s="136" t="s">
        <v>24</v>
      </c>
      <c r="O22" s="136" t="s">
        <v>23</v>
      </c>
      <c r="P22" s="136" t="s">
        <v>25</v>
      </c>
      <c r="Q22" s="160"/>
      <c r="R22" s="136" t="s">
        <v>32</v>
      </c>
      <c r="S22" s="111"/>
    </row>
    <row r="23" spans="2:19" ht="18.600000000000001" customHeight="1" x14ac:dyDescent="0.25">
      <c r="B23" s="107"/>
      <c r="C23" s="144" t="s">
        <v>87</v>
      </c>
      <c r="D23" s="152" t="s">
        <v>26</v>
      </c>
      <c r="E23" s="152"/>
      <c r="F23" s="21"/>
      <c r="G23" s="129">
        <f>SUM(H23:P23)</f>
        <v>0</v>
      </c>
      <c r="H23" s="131"/>
      <c r="I23" s="131"/>
      <c r="J23" s="131"/>
      <c r="K23" s="131"/>
      <c r="L23" s="131"/>
      <c r="M23" s="131"/>
      <c r="N23" s="131"/>
      <c r="O23" s="131"/>
      <c r="P23" s="131"/>
      <c r="Q23" s="160"/>
      <c r="R23" s="22"/>
      <c r="S23" s="111"/>
    </row>
    <row r="24" spans="2:19" ht="28.2" customHeight="1" x14ac:dyDescent="0.25">
      <c r="B24" s="107"/>
      <c r="C24" s="23" t="s">
        <v>88</v>
      </c>
      <c r="D24" s="152" t="s">
        <v>89</v>
      </c>
      <c r="E24" s="152"/>
      <c r="F24" s="24"/>
      <c r="G24" s="129">
        <f t="shared" ref="G24:G28" si="0">SUM(H24:P24)</f>
        <v>0</v>
      </c>
      <c r="H24" s="131"/>
      <c r="I24" s="131"/>
      <c r="J24" s="131"/>
      <c r="K24" s="131"/>
      <c r="L24" s="131"/>
      <c r="M24" s="131"/>
      <c r="N24" s="131"/>
      <c r="O24" s="131"/>
      <c r="P24" s="131"/>
      <c r="Q24" s="160"/>
      <c r="R24" s="22"/>
      <c r="S24" s="111"/>
    </row>
    <row r="25" spans="2:19" ht="28.2" customHeight="1" x14ac:dyDescent="0.25">
      <c r="B25" s="107"/>
      <c r="C25" s="23" t="s">
        <v>90</v>
      </c>
      <c r="D25" s="152" t="s">
        <v>91</v>
      </c>
      <c r="E25" s="152"/>
      <c r="F25" s="24"/>
      <c r="G25" s="129">
        <f t="shared" si="0"/>
        <v>0</v>
      </c>
      <c r="H25" s="131"/>
      <c r="I25" s="131"/>
      <c r="J25" s="131"/>
      <c r="K25" s="131"/>
      <c r="L25" s="131"/>
      <c r="M25" s="131"/>
      <c r="N25" s="131"/>
      <c r="O25" s="131"/>
      <c r="P25" s="131"/>
      <c r="Q25" s="160"/>
      <c r="R25" s="22"/>
      <c r="S25" s="111"/>
    </row>
    <row r="26" spans="2:19" ht="18.600000000000001" customHeight="1" x14ac:dyDescent="0.25">
      <c r="B26" s="107"/>
      <c r="C26" s="23" t="s">
        <v>92</v>
      </c>
      <c r="D26" s="152" t="s">
        <v>93</v>
      </c>
      <c r="E26" s="152"/>
      <c r="F26" s="24"/>
      <c r="G26" s="129">
        <f t="shared" si="0"/>
        <v>0</v>
      </c>
      <c r="H26" s="131"/>
      <c r="I26" s="131"/>
      <c r="J26" s="131"/>
      <c r="K26" s="131"/>
      <c r="L26" s="131"/>
      <c r="M26" s="131"/>
      <c r="N26" s="131"/>
      <c r="O26" s="131"/>
      <c r="P26" s="131"/>
      <c r="Q26" s="160"/>
      <c r="R26" s="22"/>
      <c r="S26" s="111"/>
    </row>
    <row r="27" spans="2:19" ht="18.600000000000001" customHeight="1" x14ac:dyDescent="0.25">
      <c r="B27" s="107"/>
      <c r="C27" s="23" t="s">
        <v>94</v>
      </c>
      <c r="D27" s="152" t="s">
        <v>95</v>
      </c>
      <c r="E27" s="152"/>
      <c r="F27" s="24"/>
      <c r="G27" s="129">
        <f t="shared" si="0"/>
        <v>0</v>
      </c>
      <c r="H27" s="131"/>
      <c r="I27" s="131"/>
      <c r="J27" s="131"/>
      <c r="K27" s="131"/>
      <c r="L27" s="131"/>
      <c r="M27" s="131"/>
      <c r="N27" s="131"/>
      <c r="O27" s="131"/>
      <c r="P27" s="131"/>
      <c r="Q27" s="160"/>
      <c r="R27" s="22"/>
      <c r="S27" s="111"/>
    </row>
    <row r="28" spans="2:19" ht="18.600000000000001" customHeight="1" x14ac:dyDescent="0.25">
      <c r="B28" s="107"/>
      <c r="C28" s="23" t="s">
        <v>96</v>
      </c>
      <c r="D28" s="152" t="s">
        <v>97</v>
      </c>
      <c r="E28" s="152"/>
      <c r="F28" s="24"/>
      <c r="G28" s="129">
        <f t="shared" si="0"/>
        <v>0</v>
      </c>
      <c r="H28" s="131"/>
      <c r="I28" s="131"/>
      <c r="J28" s="131"/>
      <c r="K28" s="131"/>
      <c r="L28" s="131"/>
      <c r="M28" s="131"/>
      <c r="N28" s="131"/>
      <c r="O28" s="131"/>
      <c r="P28" s="131"/>
      <c r="Q28" s="160"/>
      <c r="R28" s="22"/>
      <c r="S28" s="111"/>
    </row>
    <row r="29" spans="2:19" ht="12" customHeight="1" x14ac:dyDescent="0.25">
      <c r="B29" s="122"/>
      <c r="C29" s="125"/>
      <c r="D29" s="123"/>
      <c r="E29" s="123"/>
      <c r="F29" s="123"/>
      <c r="G29" s="123"/>
      <c r="H29" s="121"/>
      <c r="I29" s="121"/>
      <c r="J29" s="121"/>
      <c r="K29" s="121"/>
      <c r="L29" s="121"/>
      <c r="M29" s="121"/>
      <c r="N29" s="121"/>
      <c r="O29" s="121"/>
      <c r="P29" s="121"/>
      <c r="Q29" s="161"/>
      <c r="R29" s="123"/>
      <c r="S29" s="124"/>
    </row>
    <row r="30" spans="2:19" ht="13.8" x14ac:dyDescent="0.25"/>
    <row r="31" spans="2:19" ht="12" customHeight="1" x14ac:dyDescent="0.25">
      <c r="B31" s="103"/>
      <c r="C31" s="104"/>
      <c r="D31" s="104"/>
      <c r="E31" s="104"/>
      <c r="F31" s="104"/>
      <c r="G31" s="104"/>
      <c r="H31" s="104"/>
      <c r="I31" s="104"/>
      <c r="J31" s="104"/>
      <c r="K31" s="104"/>
      <c r="L31" s="104"/>
      <c r="M31" s="104"/>
      <c r="N31" s="104"/>
      <c r="O31" s="104"/>
      <c r="P31" s="104"/>
      <c r="Q31" s="106"/>
      <c r="R31" s="101"/>
    </row>
    <row r="32" spans="2:19" ht="21" customHeight="1" x14ac:dyDescent="0.25">
      <c r="B32" s="130"/>
      <c r="C32" s="163" t="s">
        <v>31</v>
      </c>
      <c r="D32" s="163"/>
      <c r="E32" s="163"/>
      <c r="F32" s="110"/>
      <c r="G32" s="127" t="s">
        <v>28</v>
      </c>
      <c r="H32" s="165" t="s">
        <v>32</v>
      </c>
      <c r="I32" s="165"/>
      <c r="J32" s="165"/>
      <c r="K32" s="165"/>
      <c r="L32" s="165"/>
      <c r="M32" s="165"/>
      <c r="N32" s="165"/>
      <c r="O32" s="165"/>
      <c r="P32" s="165"/>
      <c r="Q32" s="108"/>
      <c r="R32" s="101"/>
    </row>
    <row r="33" spans="2:18" ht="18.600000000000001" customHeight="1" x14ac:dyDescent="0.25">
      <c r="B33" s="130"/>
      <c r="C33" s="23" t="s">
        <v>98</v>
      </c>
      <c r="D33" s="152" t="s">
        <v>99</v>
      </c>
      <c r="E33" s="152"/>
      <c r="F33" s="110"/>
      <c r="G33" s="25">
        <v>42</v>
      </c>
      <c r="H33" s="172"/>
      <c r="I33" s="172"/>
      <c r="J33" s="172"/>
      <c r="K33" s="172"/>
      <c r="L33" s="172"/>
      <c r="M33" s="172"/>
      <c r="N33" s="172"/>
      <c r="O33" s="172"/>
      <c r="P33" s="172"/>
      <c r="Q33" s="108"/>
      <c r="R33" s="101"/>
    </row>
    <row r="34" spans="2:18" ht="18.600000000000001" customHeight="1" x14ac:dyDescent="0.25">
      <c r="B34" s="107"/>
      <c r="C34" s="23" t="s">
        <v>100</v>
      </c>
      <c r="D34" s="152" t="s">
        <v>101</v>
      </c>
      <c r="E34" s="152" t="s">
        <v>27</v>
      </c>
      <c r="F34" s="24"/>
      <c r="G34" s="25">
        <v>400</v>
      </c>
      <c r="H34" s="172"/>
      <c r="I34" s="172"/>
      <c r="J34" s="172"/>
      <c r="K34" s="172"/>
      <c r="L34" s="172"/>
      <c r="M34" s="172"/>
      <c r="N34" s="172"/>
      <c r="O34" s="172"/>
      <c r="P34" s="172"/>
      <c r="Q34" s="111"/>
      <c r="R34" s="101"/>
    </row>
    <row r="35" spans="2:18" ht="12" customHeight="1" x14ac:dyDescent="0.25">
      <c r="B35" s="122"/>
      <c r="C35" s="125"/>
      <c r="D35" s="123"/>
      <c r="E35" s="123"/>
      <c r="F35" s="123"/>
      <c r="G35" s="123"/>
      <c r="H35" s="121"/>
      <c r="I35" s="121"/>
      <c r="J35" s="121"/>
      <c r="K35" s="121"/>
      <c r="L35" s="121"/>
      <c r="M35" s="121"/>
      <c r="N35" s="121"/>
      <c r="O35" s="121"/>
      <c r="P35" s="121"/>
      <c r="Q35" s="124"/>
      <c r="R35" s="101"/>
    </row>
    <row r="36" spans="2:18" ht="13.8" x14ac:dyDescent="0.25"/>
    <row r="37" spans="2:18" ht="12" customHeight="1" x14ac:dyDescent="0.25">
      <c r="B37" s="103"/>
      <c r="C37" s="104"/>
      <c r="D37" s="104"/>
      <c r="E37" s="104"/>
      <c r="F37" s="104"/>
      <c r="G37" s="104"/>
      <c r="H37" s="104"/>
      <c r="I37" s="104"/>
      <c r="J37" s="104"/>
      <c r="K37" s="104"/>
      <c r="L37" s="104"/>
      <c r="M37" s="104"/>
      <c r="N37" s="104"/>
      <c r="O37" s="104"/>
      <c r="P37" s="104"/>
      <c r="Q37" s="106"/>
      <c r="R37" s="101"/>
    </row>
    <row r="38" spans="2:18" ht="21" customHeight="1" x14ac:dyDescent="0.25">
      <c r="B38" s="107"/>
      <c r="C38" s="163" t="s">
        <v>29</v>
      </c>
      <c r="D38" s="163"/>
      <c r="E38" s="163"/>
      <c r="F38" s="110"/>
      <c r="G38" s="127" t="s">
        <v>28</v>
      </c>
      <c r="H38" s="165" t="s">
        <v>32</v>
      </c>
      <c r="I38" s="165"/>
      <c r="J38" s="165"/>
      <c r="K38" s="165"/>
      <c r="L38" s="165"/>
      <c r="M38" s="165"/>
      <c r="N38" s="165"/>
      <c r="O38" s="165"/>
      <c r="P38" s="165"/>
      <c r="Q38" s="108"/>
      <c r="R38" s="101"/>
    </row>
    <row r="39" spans="2:18" ht="19.5" customHeight="1" x14ac:dyDescent="0.25">
      <c r="B39" s="107"/>
      <c r="C39" s="26" t="s">
        <v>102</v>
      </c>
      <c r="D39" s="152" t="s">
        <v>103</v>
      </c>
      <c r="E39" s="152"/>
      <c r="F39" s="126"/>
      <c r="G39" s="27">
        <v>10</v>
      </c>
      <c r="H39" s="172"/>
      <c r="I39" s="172"/>
      <c r="J39" s="172"/>
      <c r="K39" s="172"/>
      <c r="L39" s="172"/>
      <c r="M39" s="172"/>
      <c r="N39" s="172"/>
      <c r="O39" s="172"/>
      <c r="P39" s="172"/>
      <c r="Q39" s="108"/>
      <c r="R39" s="101"/>
    </row>
    <row r="40" spans="2:18" ht="19.5" customHeight="1" x14ac:dyDescent="0.25">
      <c r="B40" s="107"/>
      <c r="C40" s="26" t="s">
        <v>104</v>
      </c>
      <c r="D40" s="152" t="s">
        <v>105</v>
      </c>
      <c r="E40" s="152"/>
      <c r="F40" s="126"/>
      <c r="G40" s="27">
        <v>20</v>
      </c>
      <c r="H40" s="172"/>
      <c r="I40" s="172"/>
      <c r="J40" s="172"/>
      <c r="K40" s="172"/>
      <c r="L40" s="172"/>
      <c r="M40" s="172"/>
      <c r="N40" s="172"/>
      <c r="O40" s="172"/>
      <c r="P40" s="172"/>
      <c r="Q40" s="111"/>
      <c r="R40" s="101"/>
    </row>
    <row r="41" spans="2:18" ht="19.5" customHeight="1" x14ac:dyDescent="0.25">
      <c r="B41" s="107"/>
      <c r="C41" s="26" t="s">
        <v>106</v>
      </c>
      <c r="D41" s="152" t="s">
        <v>107</v>
      </c>
      <c r="E41" s="152"/>
      <c r="F41" s="24"/>
      <c r="G41" s="27">
        <v>30</v>
      </c>
      <c r="H41" s="172"/>
      <c r="I41" s="172"/>
      <c r="J41" s="172"/>
      <c r="K41" s="172"/>
      <c r="L41" s="172"/>
      <c r="M41" s="172"/>
      <c r="N41" s="172"/>
      <c r="O41" s="172"/>
      <c r="P41" s="172"/>
      <c r="Q41" s="111"/>
      <c r="R41" s="101"/>
    </row>
    <row r="42" spans="2:18" ht="19.5" customHeight="1" x14ac:dyDescent="0.25">
      <c r="B42" s="107"/>
      <c r="C42" s="26" t="s">
        <v>108</v>
      </c>
      <c r="D42" s="152" t="s">
        <v>109</v>
      </c>
      <c r="E42" s="152"/>
      <c r="F42" s="24"/>
      <c r="G42" s="27">
        <v>10</v>
      </c>
      <c r="H42" s="172"/>
      <c r="I42" s="172"/>
      <c r="J42" s="172"/>
      <c r="K42" s="172"/>
      <c r="L42" s="172"/>
      <c r="M42" s="172"/>
      <c r="N42" s="172"/>
      <c r="O42" s="172"/>
      <c r="P42" s="172"/>
      <c r="Q42" s="111"/>
      <c r="R42" s="101"/>
    </row>
    <row r="43" spans="2:18" ht="19.5" customHeight="1" x14ac:dyDescent="0.25">
      <c r="B43" s="107"/>
      <c r="C43" s="26" t="s">
        <v>110</v>
      </c>
      <c r="D43" s="152" t="s">
        <v>111</v>
      </c>
      <c r="E43" s="152"/>
      <c r="F43" s="24"/>
      <c r="G43" s="27">
        <v>20</v>
      </c>
      <c r="H43" s="172"/>
      <c r="I43" s="172"/>
      <c r="J43" s="172"/>
      <c r="K43" s="172"/>
      <c r="L43" s="172"/>
      <c r="M43" s="172"/>
      <c r="N43" s="172"/>
      <c r="O43" s="172"/>
      <c r="P43" s="172"/>
      <c r="Q43" s="111"/>
      <c r="R43" s="101"/>
    </row>
    <row r="44" spans="2:18" ht="12" customHeight="1" x14ac:dyDescent="0.25">
      <c r="B44" s="122"/>
      <c r="C44" s="123"/>
      <c r="D44" s="123"/>
      <c r="E44" s="123"/>
      <c r="F44" s="123"/>
      <c r="G44" s="123"/>
      <c r="H44" s="123"/>
      <c r="I44" s="123"/>
      <c r="J44" s="123"/>
      <c r="K44" s="123"/>
      <c r="L44" s="123"/>
      <c r="M44" s="123"/>
      <c r="N44" s="123"/>
      <c r="O44" s="123"/>
      <c r="P44" s="123"/>
      <c r="Q44" s="124"/>
      <c r="R44" s="101"/>
    </row>
    <row r="45" spans="2:18" ht="13.8" x14ac:dyDescent="0.25"/>
    <row r="46" spans="2:18" ht="18" customHeight="1" x14ac:dyDescent="0.25">
      <c r="E46" s="102"/>
      <c r="F46" s="101"/>
      <c r="G46" s="102"/>
      <c r="R46" s="101"/>
    </row>
    <row r="47" spans="2:18" ht="18" customHeight="1" x14ac:dyDescent="0.25">
      <c r="E47" s="102"/>
      <c r="F47" s="101"/>
      <c r="G47" s="102"/>
      <c r="R47" s="101"/>
    </row>
    <row r="48" spans="2:18" ht="18.75" customHeight="1" x14ac:dyDescent="0.25">
      <c r="E48" s="102"/>
      <c r="F48" s="101"/>
      <c r="G48" s="102"/>
      <c r="R48" s="101"/>
    </row>
    <row r="49" spans="5:18" ht="13.8" x14ac:dyDescent="0.25">
      <c r="E49" s="102"/>
      <c r="F49" s="101"/>
      <c r="G49" s="102"/>
      <c r="R49" s="101"/>
    </row>
    <row r="50" spans="5:18" ht="18.75" customHeight="1" x14ac:dyDescent="0.25">
      <c r="E50" s="102"/>
      <c r="F50" s="101"/>
      <c r="G50" s="102"/>
      <c r="R50" s="101"/>
    </row>
    <row r="51" spans="5:18" ht="33" customHeight="1" x14ac:dyDescent="0.25">
      <c r="E51" s="102"/>
      <c r="F51" s="101"/>
      <c r="G51" s="102"/>
      <c r="R51" s="101"/>
    </row>
    <row r="52" spans="5:18" ht="18.75" customHeight="1" x14ac:dyDescent="0.25">
      <c r="E52" s="102"/>
      <c r="F52" s="101"/>
      <c r="G52" s="102"/>
      <c r="R52" s="101"/>
    </row>
    <row r="53" spans="5:18" ht="13.8" x14ac:dyDescent="0.25">
      <c r="E53" s="102"/>
      <c r="F53" s="101"/>
      <c r="G53" s="102"/>
      <c r="R53" s="101"/>
    </row>
    <row r="54" spans="5:18" ht="13.8" x14ac:dyDescent="0.25">
      <c r="E54" s="102"/>
      <c r="F54" s="101"/>
      <c r="G54" s="102"/>
      <c r="R54" s="101"/>
    </row>
    <row r="55" spans="5:18" ht="18.75" customHeight="1" x14ac:dyDescent="0.25">
      <c r="E55" s="102"/>
      <c r="F55" s="101"/>
      <c r="G55" s="102"/>
      <c r="R55" s="101"/>
    </row>
  </sheetData>
  <sheetProtection algorithmName="SHA-512" hashValue="O8XhPw44ryrffSq3HAoO+CTsNtrywIICuMCcMzx4ogHBGaMh9H68mkFsYdmEF6SF9oaGlUGIaAfS1CXQxTKT3w==" saltValue="nHavWZTdz5QgxnV7RcE2mQ==" spinCount="100000" sheet="1" formatCells="0" formatRows="0" selectLockedCells="1"/>
  <mergeCells count="41">
    <mergeCell ref="D42:E42"/>
    <mergeCell ref="H42:P42"/>
    <mergeCell ref="D43:E43"/>
    <mergeCell ref="H43:P43"/>
    <mergeCell ref="D39:E39"/>
    <mergeCell ref="H39:P39"/>
    <mergeCell ref="D40:E40"/>
    <mergeCell ref="H40:P40"/>
    <mergeCell ref="D41:E41"/>
    <mergeCell ref="H41:P41"/>
    <mergeCell ref="D33:E33"/>
    <mergeCell ref="H33:P33"/>
    <mergeCell ref="D34:E34"/>
    <mergeCell ref="H34:P34"/>
    <mergeCell ref="C38:E38"/>
    <mergeCell ref="H38:P38"/>
    <mergeCell ref="H32:P32"/>
    <mergeCell ref="C13:D13"/>
    <mergeCell ref="C15:E15"/>
    <mergeCell ref="C16:D16"/>
    <mergeCell ref="C17:D17"/>
    <mergeCell ref="C18:D18"/>
    <mergeCell ref="D26:E26"/>
    <mergeCell ref="D27:E27"/>
    <mergeCell ref="D28:E28"/>
    <mergeCell ref="C32:E32"/>
    <mergeCell ref="Q21:Q29"/>
    <mergeCell ref="C22:E22"/>
    <mergeCell ref="D23:E23"/>
    <mergeCell ref="D24:E24"/>
    <mergeCell ref="D25:E25"/>
    <mergeCell ref="C3:E3"/>
    <mergeCell ref="C5:E5"/>
    <mergeCell ref="C6:D6"/>
    <mergeCell ref="I6:O13"/>
    <mergeCell ref="C7:D7"/>
    <mergeCell ref="C8:D8"/>
    <mergeCell ref="C9:D9"/>
    <mergeCell ref="C10:D10"/>
    <mergeCell ref="C11:D11"/>
    <mergeCell ref="C12:D12"/>
  </mergeCells>
  <conditionalFormatting sqref="D23:D28">
    <cfRule type="expression" dxfId="59" priority="7" stopIfTrue="1">
      <formula>LEFT(D23,7)="Bereich"</formula>
    </cfRule>
    <cfRule type="expression" dxfId="58" priority="8" stopIfTrue="1">
      <formula>LEFT(D23,5)="davon"</formula>
    </cfRule>
  </conditionalFormatting>
  <conditionalFormatting sqref="D34">
    <cfRule type="expression" dxfId="57" priority="5" stopIfTrue="1">
      <formula>LEFT(D34,7)="Bereich"</formula>
    </cfRule>
    <cfRule type="expression" dxfId="56" priority="6" stopIfTrue="1">
      <formula>LEFT(D34,5)="davon"</formula>
    </cfRule>
  </conditionalFormatting>
  <conditionalFormatting sqref="D33">
    <cfRule type="expression" dxfId="55" priority="3" stopIfTrue="1">
      <formula>LEFT(D33,7)="Bereich"</formula>
    </cfRule>
    <cfRule type="expression" dxfId="54" priority="4" stopIfTrue="1">
      <formula>LEFT(D33,5)="davon"</formula>
    </cfRule>
  </conditionalFormatting>
  <conditionalFormatting sqref="D39:D43">
    <cfRule type="expression" dxfId="53" priority="1" stopIfTrue="1">
      <formula>LEFT(D39,7)="Bereich"</formula>
    </cfRule>
    <cfRule type="expression" dxfId="52"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BF93EF96-4272-4B5E-B517-616988122C55}">
      <formula1>#REF!</formula1>
    </dataValidation>
  </dataValidations>
  <pageMargins left="0.25" right="0.25" top="0.75" bottom="0.75"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15</vt:i4>
      </vt:variant>
    </vt:vector>
  </HeadingPairs>
  <TitlesOfParts>
    <vt:vector size="31" baseType="lpstr">
      <vt:lpstr>Overview</vt:lpstr>
      <vt:lpstr>bis 30.06.2023</vt:lpstr>
      <vt:lpstr>bis 31.12.2023</vt:lpstr>
      <vt:lpstr>bis 30.06.2024</vt:lpstr>
      <vt:lpstr>bis 31.12.2024</vt:lpstr>
      <vt:lpstr>bis 30.06.2025</vt:lpstr>
      <vt:lpstr>bis 31.12.2025</vt:lpstr>
      <vt:lpstr>bis 30.06.2026</vt:lpstr>
      <vt:lpstr>bis 31.12.2026</vt:lpstr>
      <vt:lpstr>bis 30.06.2027</vt:lpstr>
      <vt:lpstr>bis 31.12.2027</vt:lpstr>
      <vt:lpstr>bis 30.06.2028</vt:lpstr>
      <vt:lpstr>bis 31.12.2028</vt:lpstr>
      <vt:lpstr>bis 30.06.2029</vt:lpstr>
      <vt:lpstr>bis 31.12.2029</vt:lpstr>
      <vt:lpstr>Bericht EK - ausblenden</vt:lpstr>
      <vt:lpstr>'bis 30.06.2023'!Druckbereich</vt:lpstr>
      <vt:lpstr>'bis 30.06.2024'!Druckbereich</vt:lpstr>
      <vt:lpstr>'bis 30.06.2025'!Druckbereich</vt:lpstr>
      <vt:lpstr>'bis 30.06.2026'!Druckbereich</vt:lpstr>
      <vt:lpstr>'bis 30.06.2027'!Druckbereich</vt:lpstr>
      <vt:lpstr>'bis 30.06.2028'!Druckbereich</vt:lpstr>
      <vt:lpstr>'bis 30.06.2029'!Druckbereich</vt:lpstr>
      <vt:lpstr>'bis 31.12.2023'!Druckbereich</vt:lpstr>
      <vt:lpstr>'bis 31.12.2024'!Druckbereich</vt:lpstr>
      <vt:lpstr>'bis 31.12.2025'!Druckbereich</vt:lpstr>
      <vt:lpstr>'bis 31.12.2026'!Druckbereich</vt:lpstr>
      <vt:lpstr>'bis 31.12.2027'!Druckbereich</vt:lpstr>
      <vt:lpstr>'bis 31.12.2028'!Druckbereich</vt:lpstr>
      <vt:lpstr>'bis 31.12.2029'!Druckbereich</vt:lpstr>
      <vt:lpstr>Overview!Druckbereich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Kreißl, Martina</dc:creator>
  <cp:lastModifiedBy>ÖIF</cp:lastModifiedBy>
  <cp:lastPrinted>2023-09-08T10:55:38Z</cp:lastPrinted>
  <dcterms:created xsi:type="dcterms:W3CDTF">2011-02-06T15:40:59Z</dcterms:created>
  <dcterms:modified xsi:type="dcterms:W3CDTF">2023-10-31T12:08:33Z</dcterms:modified>
</cp:coreProperties>
</file>