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Indikatorenberichte\"/>
    </mc:Choice>
  </mc:AlternateContent>
  <xr:revisionPtr revIDLastSave="0" documentId="13_ncr:1_{FD301F59-4F58-446F-95FB-2C4707878758}" xr6:coauthVersionLast="47" xr6:coauthVersionMax="47" xr10:uidLastSave="{00000000-0000-0000-0000-000000000000}"/>
  <workbookProtection workbookAlgorithmName="SHA-512" workbookHashValue="LIgT60jjIxensN8jy3W4Q1pyKOxrTI9D9RloyLc8Z2fx/rUOqp9Ur2Wfh8x70sRXSde8jM7Yh0ma8Rxpa7fR0w==" workbookSaltValue="Iwq9vKm8vdwfWmjSXfADdw==" workbookSpinCount="100000" lockStructure="1"/>
  <bookViews>
    <workbookView xWindow="-28920" yWindow="-6600" windowWidth="29040" windowHeight="15840" tabRatio="817" xr2:uid="{00000000-000D-0000-FFFF-FFFF00000000}"/>
  </bookViews>
  <sheets>
    <sheet name="Overview" sheetId="40" r:id="rId1"/>
    <sheet name="bis 30.06.2023" sheetId="56" r:id="rId2"/>
    <sheet name="bis 31.12.2023" sheetId="58" r:id="rId3"/>
    <sheet name="bis 30.06.2024" sheetId="59" r:id="rId4"/>
    <sheet name="bis 31.12.2024" sheetId="61" r:id="rId5"/>
    <sheet name="bis 30.06.2025" sheetId="62" r:id="rId6"/>
    <sheet name="bis 31.12.2025" sheetId="63" r:id="rId7"/>
    <sheet name="bis 30.06.2026" sheetId="64" r:id="rId8"/>
    <sheet name="bis 31.12.2026" sheetId="65" r:id="rId9"/>
    <sheet name="bis 30.06.2027" sheetId="67" r:id="rId10"/>
    <sheet name="bis 31.12.2027" sheetId="66" r:id="rId11"/>
    <sheet name="bis 30.06.2028" sheetId="68" r:id="rId12"/>
    <sheet name="bis 31.12.2028" sheetId="69" r:id="rId13"/>
    <sheet name="bis 30.06.2029" sheetId="70" r:id="rId14"/>
    <sheet name="bis 31.12.2029" sheetId="71" r:id="rId15"/>
    <sheet name="Bericht EK - ausblenden" sheetId="57" state="hidden" r:id="rId16"/>
  </sheets>
  <externalReferences>
    <externalReference r:id="rId17"/>
  </externalReferences>
  <definedNames>
    <definedName name="_xlnm._FilterDatabase" localSheetId="0" hidden="1">Overview!$C$18:$F$33</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1">'bis 30.06.2023'!$D$3:$R$47</definedName>
    <definedName name="_xlnm.Print_Area" localSheetId="3">'bis 30.06.2024'!$D$3:$R$47</definedName>
    <definedName name="_xlnm.Print_Area" localSheetId="5">'bis 30.06.2025'!$D$3:$R$47</definedName>
    <definedName name="_xlnm.Print_Area" localSheetId="7">'bis 30.06.2026'!$D$3:$R$47</definedName>
    <definedName name="_xlnm.Print_Area" localSheetId="9">'bis 30.06.2027'!$D$3:$R$47</definedName>
    <definedName name="_xlnm.Print_Area" localSheetId="11">'bis 30.06.2028'!$D$3:$R$47</definedName>
    <definedName name="_xlnm.Print_Area" localSheetId="13">'bis 30.06.2029'!$D$3:$R$47</definedName>
    <definedName name="_xlnm.Print_Area" localSheetId="2">'bis 31.12.2023'!$D$3:$R$47</definedName>
    <definedName name="_xlnm.Print_Area" localSheetId="4">'bis 31.12.2024'!$D$3:$R$47</definedName>
    <definedName name="_xlnm.Print_Area" localSheetId="6">'bis 31.12.2025'!$D$3:$R$47</definedName>
    <definedName name="_xlnm.Print_Area" localSheetId="8">'bis 31.12.2026'!$D$3:$R$47</definedName>
    <definedName name="_xlnm.Print_Area" localSheetId="10">'bis 31.12.2027'!$D$3:$R$47</definedName>
    <definedName name="_xlnm.Print_Area" localSheetId="12">'bis 31.12.2028'!$D$3:$R$47</definedName>
    <definedName name="_xlnm.Print_Area" localSheetId="14">'bis 31.12.2029'!$D$3:$R$47</definedName>
    <definedName name="_xlnm.Print_Area" localSheetId="0">Overview!$E$3:$K$33</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1">#REF!</definedName>
    <definedName name="Maßnahmenbereich" localSheetId="3">#REF!</definedName>
    <definedName name="Maßnahmenbereich" localSheetId="5">#REF!</definedName>
    <definedName name="Maßnahmenbereich" localSheetId="7">#REF!</definedName>
    <definedName name="Maßnahmenbereich" localSheetId="9">#REF!</definedName>
    <definedName name="Maßnahmenbereich" localSheetId="11">#REF!</definedName>
    <definedName name="Maßnahmenbereich" localSheetId="13">#REF!</definedName>
    <definedName name="Maßnahmenbereich" localSheetId="2">#REF!</definedName>
    <definedName name="Maßnahmenbereich" localSheetId="4">#REF!</definedName>
    <definedName name="Maßnahmenbereich" localSheetId="6">#REF!</definedName>
    <definedName name="Maßnahmenbereich" localSheetId="8">#REF!</definedName>
    <definedName name="Maßnahmenbereich" localSheetId="10">#REF!</definedName>
    <definedName name="Maßnahmenbereich" localSheetId="12">#REF!</definedName>
    <definedName name="Maßnahmenbereich" localSheetId="14">#REF!</definedName>
    <definedName name="Maßnahmenbereich">#REF!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6" i="40" l="1"/>
  <c r="I80" i="57"/>
  <c r="I79" i="57"/>
  <c r="I78" i="57"/>
  <c r="K78" i="57" s="1"/>
  <c r="M78" i="57" s="1"/>
  <c r="I77" i="57"/>
  <c r="K77" i="57" s="1"/>
  <c r="M77" i="57" s="1"/>
  <c r="I76" i="57"/>
  <c r="K76" i="57" s="1"/>
  <c r="I75" i="57"/>
  <c r="I74" i="57"/>
  <c r="I73" i="57"/>
  <c r="I72" i="57"/>
  <c r="I70" i="57"/>
  <c r="K70" i="57" s="1"/>
  <c r="I69" i="57"/>
  <c r="I68" i="57"/>
  <c r="I67" i="57"/>
  <c r="I66" i="57"/>
  <c r="I65" i="57"/>
  <c r="I64" i="57"/>
  <c r="I63" i="57"/>
  <c r="K63" i="57" s="1"/>
  <c r="I62" i="57"/>
  <c r="I60" i="57"/>
  <c r="K60" i="57" s="1"/>
  <c r="I59" i="57"/>
  <c r="K59" i="57" s="1"/>
  <c r="I58" i="57"/>
  <c r="I57" i="57"/>
  <c r="I56" i="57"/>
  <c r="K56" i="57" s="1"/>
  <c r="I55" i="57"/>
  <c r="K55" i="57" s="1"/>
  <c r="I54" i="57"/>
  <c r="K54" i="57" s="1"/>
  <c r="I53" i="57"/>
  <c r="K53" i="57" s="1"/>
  <c r="I52" i="57"/>
  <c r="E71" i="57"/>
  <c r="E61" i="57"/>
  <c r="E51" i="57"/>
  <c r="E37" i="57"/>
  <c r="E17" i="57"/>
  <c r="M54" i="57" l="1"/>
  <c r="O54" i="57" s="1"/>
  <c r="M70" i="57"/>
  <c r="O70" i="57" s="1"/>
  <c r="Q70" i="57" s="1"/>
  <c r="S70" i="57" s="1"/>
  <c r="K79" i="57"/>
  <c r="M79" i="57" s="1"/>
  <c r="K80" i="57"/>
  <c r="O77" i="57"/>
  <c r="K73" i="57"/>
  <c r="M76" i="57"/>
  <c r="K74" i="57"/>
  <c r="O78" i="57"/>
  <c r="Q78" i="57" s="1"/>
  <c r="K75" i="57"/>
  <c r="M75" i="57" s="1"/>
  <c r="K72" i="57"/>
  <c r="K66" i="57"/>
  <c r="M66" i="57" s="1"/>
  <c r="O66" i="57" s="1"/>
  <c r="K67" i="57"/>
  <c r="M67" i="57" s="1"/>
  <c r="K68" i="57"/>
  <c r="K69" i="57"/>
  <c r="M69" i="57" s="1"/>
  <c r="K65" i="57"/>
  <c r="K64" i="57"/>
  <c r="M64" i="57" s="1"/>
  <c r="M63" i="57"/>
  <c r="O63" i="57" s="1"/>
  <c r="K62" i="57"/>
  <c r="M62" i="57" s="1"/>
  <c r="K57" i="57"/>
  <c r="M57" i="57" s="1"/>
  <c r="M53" i="57"/>
  <c r="K58" i="57"/>
  <c r="M58" i="57" s="1"/>
  <c r="M59" i="57"/>
  <c r="M55" i="57"/>
  <c r="O55" i="57" s="1"/>
  <c r="M60" i="57"/>
  <c r="O60" i="57" s="1"/>
  <c r="M56" i="57"/>
  <c r="O56" i="57" s="1"/>
  <c r="K52" i="57"/>
  <c r="I26" i="57"/>
  <c r="I25" i="57"/>
  <c r="I24" i="57"/>
  <c r="I23" i="57"/>
  <c r="I22" i="57"/>
  <c r="K22" i="57" s="1"/>
  <c r="M22" i="57" s="1"/>
  <c r="I21" i="57"/>
  <c r="K21" i="57" s="1"/>
  <c r="I20" i="57"/>
  <c r="I19" i="57"/>
  <c r="I18" i="57"/>
  <c r="O53" i="57" l="1"/>
  <c r="M68" i="57"/>
  <c r="O57" i="57"/>
  <c r="Q57" i="57" s="1"/>
  <c r="O67" i="57"/>
  <c r="Q67" i="57" s="1"/>
  <c r="Q54" i="57"/>
  <c r="S54" i="57" s="1"/>
  <c r="M74" i="57"/>
  <c r="M80" i="57"/>
  <c r="O80" i="57" s="1"/>
  <c r="Q77" i="57"/>
  <c r="S77" i="57" s="1"/>
  <c r="O79" i="57"/>
  <c r="Q79" i="57" s="1"/>
  <c r="O75" i="57"/>
  <c r="S78" i="57"/>
  <c r="U78" i="57" s="1"/>
  <c r="W78" i="57" s="1"/>
  <c r="M73" i="57"/>
  <c r="O73" i="57" s="1"/>
  <c r="O76" i="57"/>
  <c r="Q76" i="57" s="1"/>
  <c r="M72" i="57"/>
  <c r="O72" i="57" s="1"/>
  <c r="Q66" i="57"/>
  <c r="S66" i="57" s="1"/>
  <c r="U66" i="57" s="1"/>
  <c r="W66" i="57" s="1"/>
  <c r="O69" i="57"/>
  <c r="Q69" i="57" s="1"/>
  <c r="U70" i="57"/>
  <c r="W70" i="57" s="1"/>
  <c r="M65" i="57"/>
  <c r="O65" i="57" s="1"/>
  <c r="O64" i="57"/>
  <c r="Q64" i="57" s="1"/>
  <c r="Q63" i="57"/>
  <c r="O62" i="57"/>
  <c r="Q62" i="57" s="1"/>
  <c r="S62" i="57" s="1"/>
  <c r="Q55" i="57"/>
  <c r="O58" i="57"/>
  <c r="Q60" i="57"/>
  <c r="Q56" i="57"/>
  <c r="S56" i="57" s="1"/>
  <c r="O59" i="57"/>
  <c r="M52" i="57"/>
  <c r="O52" i="57" s="1"/>
  <c r="S63" i="57"/>
  <c r="K18" i="57"/>
  <c r="M18" i="57" s="1"/>
  <c r="K25" i="57"/>
  <c r="M25" i="57" s="1"/>
  <c r="O22" i="57"/>
  <c r="Q22" i="57" s="1"/>
  <c r="M21" i="57"/>
  <c r="K20" i="57"/>
  <c r="K24" i="57"/>
  <c r="K19" i="57"/>
  <c r="M19" i="57" s="1"/>
  <c r="K23" i="57"/>
  <c r="M23" i="57" s="1"/>
  <c r="K26" i="57"/>
  <c r="Q53" i="57" l="1"/>
  <c r="S53" i="57" s="1"/>
  <c r="U53" i="57" s="1"/>
  <c r="S57" i="57"/>
  <c r="U57" i="57" s="1"/>
  <c r="S64" i="57"/>
  <c r="U64" i="57" s="1"/>
  <c r="W64" i="57" s="1"/>
  <c r="S67" i="57"/>
  <c r="U67" i="57" s="1"/>
  <c r="W67" i="57" s="1"/>
  <c r="U54" i="57"/>
  <c r="W54" i="57" s="1"/>
  <c r="Y54" i="57" s="1"/>
  <c r="Q58" i="57"/>
  <c r="S58" i="57" s="1"/>
  <c r="U58" i="57" s="1"/>
  <c r="O68" i="57"/>
  <c r="Q68" i="57" s="1"/>
  <c r="S68" i="57" s="1"/>
  <c r="S55" i="57"/>
  <c r="U55" i="57" s="1"/>
  <c r="W55" i="57" s="1"/>
  <c r="Y55" i="57" s="1"/>
  <c r="AA55" i="57" s="1"/>
  <c r="U77" i="57"/>
  <c r="W77" i="57" s="1"/>
  <c r="S79" i="57"/>
  <c r="U79" i="57" s="1"/>
  <c r="W79" i="57" s="1"/>
  <c r="Q75" i="57"/>
  <c r="S76" i="57"/>
  <c r="U76" i="57" s="1"/>
  <c r="W76" i="57" s="1"/>
  <c r="Q73" i="57"/>
  <c r="S73" i="57" s="1"/>
  <c r="O74" i="57"/>
  <c r="Q74" i="57" s="1"/>
  <c r="Q80" i="57"/>
  <c r="S80" i="57" s="1"/>
  <c r="Y78" i="57"/>
  <c r="AA78" i="57" s="1"/>
  <c r="AC78" i="57" s="1"/>
  <c r="Q72" i="57"/>
  <c r="S69" i="57"/>
  <c r="U69" i="57" s="1"/>
  <c r="Y70" i="57"/>
  <c r="AA70" i="57" s="1"/>
  <c r="AC70" i="57" s="1"/>
  <c r="Y66" i="57"/>
  <c r="AA66" i="57" s="1"/>
  <c r="Q65" i="57"/>
  <c r="S65" i="57" s="1"/>
  <c r="U63" i="57"/>
  <c r="W63" i="57" s="1"/>
  <c r="U62" i="57"/>
  <c r="W62" i="57" s="1"/>
  <c r="U56" i="57"/>
  <c r="W56" i="57" s="1"/>
  <c r="Y56" i="57" s="1"/>
  <c r="S60" i="57"/>
  <c r="Q59" i="57"/>
  <c r="S59" i="57" s="1"/>
  <c r="Q52" i="57"/>
  <c r="S52" i="57" s="1"/>
  <c r="U52" i="57" s="1"/>
  <c r="O18" i="57"/>
  <c r="Q18" i="57" s="1"/>
  <c r="S18" i="57" s="1"/>
  <c r="O19" i="57"/>
  <c r="Q19" i="57" s="1"/>
  <c r="S19" i="57" s="1"/>
  <c r="M26" i="57"/>
  <c r="O26" i="57" s="1"/>
  <c r="O23" i="57"/>
  <c r="Q23" i="57" s="1"/>
  <c r="M20" i="57"/>
  <c r="O21" i="57"/>
  <c r="O25" i="57"/>
  <c r="M24" i="57"/>
  <c r="O24" i="57" s="1"/>
  <c r="S22" i="57"/>
  <c r="AW30" i="40"/>
  <c r="AX30" i="40" s="1"/>
  <c r="AW31" i="40"/>
  <c r="AX31" i="40" s="1"/>
  <c r="AW32" i="40"/>
  <c r="AX32" i="40" s="1"/>
  <c r="AW33" i="40"/>
  <c r="AW29" i="40"/>
  <c r="AX29" i="40" s="1"/>
  <c r="AT30" i="40"/>
  <c r="AU30" i="40" s="1"/>
  <c r="AT31" i="40"/>
  <c r="AU31" i="40" s="1"/>
  <c r="AT32" i="40"/>
  <c r="AU32" i="40" s="1"/>
  <c r="AT33" i="40"/>
  <c r="AU33" i="40" s="1"/>
  <c r="AT29" i="40"/>
  <c r="AU29" i="40" s="1"/>
  <c r="AQ30" i="40"/>
  <c r="AR30" i="40" s="1"/>
  <c r="AQ31" i="40"/>
  <c r="AR31" i="40" s="1"/>
  <c r="AQ32" i="40"/>
  <c r="AR32" i="40" s="1"/>
  <c r="AQ33" i="40"/>
  <c r="AR33" i="40" s="1"/>
  <c r="AQ29" i="40"/>
  <c r="AR29" i="40" s="1"/>
  <c r="AN30" i="40"/>
  <c r="AO30" i="40" s="1"/>
  <c r="AN31" i="40"/>
  <c r="AO31" i="40" s="1"/>
  <c r="AN32" i="40"/>
  <c r="AO32" i="40" s="1"/>
  <c r="AN33" i="40"/>
  <c r="AO33" i="40" s="1"/>
  <c r="AN29" i="40"/>
  <c r="AO29" i="40" s="1"/>
  <c r="AK30" i="40"/>
  <c r="AL30" i="40" s="1"/>
  <c r="AK31" i="40"/>
  <c r="AL31" i="40" s="1"/>
  <c r="AK32" i="40"/>
  <c r="AL32" i="40" s="1"/>
  <c r="AK33" i="40"/>
  <c r="AL33" i="40" s="1"/>
  <c r="AK29" i="40"/>
  <c r="AL29" i="40" s="1"/>
  <c r="AH30" i="40"/>
  <c r="AI30" i="40" s="1"/>
  <c r="AH31" i="40"/>
  <c r="AI31" i="40" s="1"/>
  <c r="AH32" i="40"/>
  <c r="AI32" i="40" s="1"/>
  <c r="AH33" i="40"/>
  <c r="AI33" i="40" s="1"/>
  <c r="AH29" i="40"/>
  <c r="AE30" i="40"/>
  <c r="AE31" i="40"/>
  <c r="AE32" i="40"/>
  <c r="AE33" i="40"/>
  <c r="AE29" i="40"/>
  <c r="AB30" i="40"/>
  <c r="AB31" i="40"/>
  <c r="AB32" i="40"/>
  <c r="AB33" i="40"/>
  <c r="AB29" i="40"/>
  <c r="S27" i="40"/>
  <c r="S26" i="40"/>
  <c r="P27" i="40"/>
  <c r="P26" i="40"/>
  <c r="E9" i="57"/>
  <c r="AX33" i="40"/>
  <c r="AI29" i="40"/>
  <c r="AF30" i="40"/>
  <c r="AF31" i="40"/>
  <c r="AF32" i="40"/>
  <c r="AF33" i="40"/>
  <c r="AF29" i="40"/>
  <c r="AC30" i="40"/>
  <c r="AC31" i="40"/>
  <c r="AC32" i="40"/>
  <c r="AC33" i="40"/>
  <c r="AC29" i="40"/>
  <c r="Z30" i="40"/>
  <c r="Z31" i="40"/>
  <c r="Z32" i="40"/>
  <c r="Z33" i="40"/>
  <c r="Z29" i="40"/>
  <c r="W30" i="40"/>
  <c r="W31" i="40"/>
  <c r="W32" i="40"/>
  <c r="W33" i="40"/>
  <c r="W29" i="40"/>
  <c r="T30" i="40"/>
  <c r="T31" i="40"/>
  <c r="T32" i="40"/>
  <c r="T33" i="40"/>
  <c r="T29" i="40"/>
  <c r="Q30" i="40"/>
  <c r="Q31" i="40"/>
  <c r="Q32" i="40"/>
  <c r="Q33" i="40"/>
  <c r="Q29" i="40"/>
  <c r="AW27" i="40"/>
  <c r="AQ27" i="40"/>
  <c r="AR27" i="40" s="1"/>
  <c r="AQ26" i="40"/>
  <c r="AR26" i="40" s="1"/>
  <c r="AK27" i="40"/>
  <c r="AL27" i="40" s="1"/>
  <c r="AK26" i="40"/>
  <c r="AL26" i="40" s="1"/>
  <c r="AE27" i="40"/>
  <c r="AE26" i="40"/>
  <c r="AT27" i="40"/>
  <c r="AU27" i="40" s="1"/>
  <c r="AT26" i="40"/>
  <c r="AU26" i="40" s="1"/>
  <c r="AN27" i="40"/>
  <c r="AO27" i="40" s="1"/>
  <c r="AN26" i="40"/>
  <c r="AO26" i="40" s="1"/>
  <c r="AH27" i="40"/>
  <c r="AI27" i="40" s="1"/>
  <c r="AH26" i="40"/>
  <c r="AI26" i="40" s="1"/>
  <c r="AB27" i="40"/>
  <c r="AB26" i="40"/>
  <c r="AX27" i="40"/>
  <c r="AX26" i="40"/>
  <c r="AF27" i="40"/>
  <c r="AF26" i="40"/>
  <c r="AC27" i="40"/>
  <c r="AC26" i="40"/>
  <c r="Z27" i="40"/>
  <c r="Z26" i="40"/>
  <c r="W27" i="40"/>
  <c r="W26" i="40"/>
  <c r="T27" i="40"/>
  <c r="T26" i="40"/>
  <c r="Q27" i="40"/>
  <c r="Q26" i="40"/>
  <c r="AC20" i="40"/>
  <c r="AC21" i="40"/>
  <c r="AC22" i="40"/>
  <c r="AC23" i="40"/>
  <c r="AC24" i="40"/>
  <c r="AC19" i="40"/>
  <c r="Z20" i="40"/>
  <c r="Z21" i="40"/>
  <c r="Z22" i="40"/>
  <c r="Z23" i="40"/>
  <c r="Z24" i="40"/>
  <c r="Z19" i="40"/>
  <c r="W20" i="40"/>
  <c r="W21" i="40"/>
  <c r="W22" i="40"/>
  <c r="W23" i="40"/>
  <c r="W24" i="40"/>
  <c r="W19" i="40"/>
  <c r="T20" i="40"/>
  <c r="T21" i="40"/>
  <c r="T22" i="40"/>
  <c r="T23" i="40"/>
  <c r="T24" i="40"/>
  <c r="Q20" i="40"/>
  <c r="Q21" i="40"/>
  <c r="Q22" i="40"/>
  <c r="Q23" i="40"/>
  <c r="Q24" i="40"/>
  <c r="T19" i="40"/>
  <c r="Q19" i="40"/>
  <c r="G28" i="71"/>
  <c r="AW24" i="40" s="1"/>
  <c r="AX24" i="40" s="1"/>
  <c r="G27" i="71"/>
  <c r="AW23" i="40" s="1"/>
  <c r="AX23" i="40" s="1"/>
  <c r="G26" i="71"/>
  <c r="AW22" i="40" s="1"/>
  <c r="AX22" i="40" s="1"/>
  <c r="G25" i="71"/>
  <c r="AW21" i="40" s="1"/>
  <c r="AX21" i="40" s="1"/>
  <c r="G24" i="71"/>
  <c r="AW20" i="40" s="1"/>
  <c r="AX20" i="40" s="1"/>
  <c r="G23" i="71"/>
  <c r="AW19" i="40" s="1"/>
  <c r="AX19" i="40" s="1"/>
  <c r="E12" i="71"/>
  <c r="E11" i="71"/>
  <c r="E16" i="71" s="1"/>
  <c r="E10" i="71"/>
  <c r="E9" i="71"/>
  <c r="E8" i="71"/>
  <c r="E7" i="71"/>
  <c r="E6" i="71"/>
  <c r="G28" i="70"/>
  <c r="AT24" i="40" s="1"/>
  <c r="AU24" i="40" s="1"/>
  <c r="G27" i="70"/>
  <c r="AT23" i="40" s="1"/>
  <c r="AU23" i="40" s="1"/>
  <c r="G26" i="70"/>
  <c r="AT22" i="40" s="1"/>
  <c r="AU22" i="40" s="1"/>
  <c r="G25" i="70"/>
  <c r="AT21" i="40" s="1"/>
  <c r="AU21" i="40" s="1"/>
  <c r="G24" i="70"/>
  <c r="AT20" i="40" s="1"/>
  <c r="AU20" i="40" s="1"/>
  <c r="G23" i="70"/>
  <c r="AT19" i="40" s="1"/>
  <c r="AU19" i="40" s="1"/>
  <c r="E12" i="70"/>
  <c r="E11" i="70"/>
  <c r="E16" i="70" s="1"/>
  <c r="E10" i="70"/>
  <c r="E9" i="70"/>
  <c r="E8" i="70"/>
  <c r="E7" i="70"/>
  <c r="E6" i="70"/>
  <c r="G28" i="69"/>
  <c r="AQ24" i="40" s="1"/>
  <c r="AR24" i="40" s="1"/>
  <c r="G27" i="69"/>
  <c r="AQ23" i="40" s="1"/>
  <c r="AR23" i="40" s="1"/>
  <c r="G26" i="69"/>
  <c r="AQ22" i="40" s="1"/>
  <c r="AR22" i="40" s="1"/>
  <c r="G25" i="69"/>
  <c r="AQ21" i="40" s="1"/>
  <c r="AR21" i="40" s="1"/>
  <c r="G24" i="69"/>
  <c r="AQ20" i="40" s="1"/>
  <c r="AR20" i="40" s="1"/>
  <c r="G23" i="69"/>
  <c r="AQ19" i="40" s="1"/>
  <c r="AR19" i="40" s="1"/>
  <c r="E12" i="69"/>
  <c r="E11" i="69"/>
  <c r="E16" i="69" s="1"/>
  <c r="E10" i="69"/>
  <c r="E9" i="69"/>
  <c r="E8" i="69"/>
  <c r="E7" i="69"/>
  <c r="E6" i="69"/>
  <c r="G28" i="68"/>
  <c r="AN24" i="40" s="1"/>
  <c r="AO24" i="40" s="1"/>
  <c r="G27" i="68"/>
  <c r="AN23" i="40" s="1"/>
  <c r="AO23" i="40" s="1"/>
  <c r="G26" i="68"/>
  <c r="AN22" i="40" s="1"/>
  <c r="AO22" i="40" s="1"/>
  <c r="G25" i="68"/>
  <c r="AN21" i="40" s="1"/>
  <c r="AO21" i="40" s="1"/>
  <c r="G24" i="68"/>
  <c r="AN20" i="40" s="1"/>
  <c r="AO20" i="40" s="1"/>
  <c r="G23" i="68"/>
  <c r="AN19" i="40" s="1"/>
  <c r="AO19" i="40" s="1"/>
  <c r="E12" i="68"/>
  <c r="E11" i="68"/>
  <c r="E16" i="68" s="1"/>
  <c r="E10" i="68"/>
  <c r="E9" i="68"/>
  <c r="E8" i="68"/>
  <c r="E7" i="68"/>
  <c r="E6" i="68"/>
  <c r="G28" i="67"/>
  <c r="AH24" i="40" s="1"/>
  <c r="AI24" i="40" s="1"/>
  <c r="G27" i="67"/>
  <c r="AH23" i="40" s="1"/>
  <c r="AI23" i="40" s="1"/>
  <c r="G26" i="67"/>
  <c r="AH22" i="40" s="1"/>
  <c r="AI22" i="40" s="1"/>
  <c r="G25" i="67"/>
  <c r="AH21" i="40" s="1"/>
  <c r="AI21" i="40" s="1"/>
  <c r="G24" i="67"/>
  <c r="AH20" i="40" s="1"/>
  <c r="AI20" i="40" s="1"/>
  <c r="G23" i="67"/>
  <c r="AH19" i="40" s="1"/>
  <c r="AI19" i="40" s="1"/>
  <c r="E12" i="67"/>
  <c r="E11" i="67"/>
  <c r="E16" i="67" s="1"/>
  <c r="E10" i="67"/>
  <c r="E9" i="67"/>
  <c r="E8" i="67"/>
  <c r="E7" i="67"/>
  <c r="E6" i="67"/>
  <c r="G28" i="66"/>
  <c r="AK24" i="40" s="1"/>
  <c r="AL24" i="40" s="1"/>
  <c r="G27" i="66"/>
  <c r="AK23" i="40" s="1"/>
  <c r="AL23" i="40" s="1"/>
  <c r="G26" i="66"/>
  <c r="AK22" i="40" s="1"/>
  <c r="AL22" i="40" s="1"/>
  <c r="G25" i="66"/>
  <c r="AK21" i="40" s="1"/>
  <c r="AL21" i="40" s="1"/>
  <c r="G24" i="66"/>
  <c r="AK20" i="40" s="1"/>
  <c r="AL20" i="40" s="1"/>
  <c r="G23" i="66"/>
  <c r="AK19" i="40" s="1"/>
  <c r="AL19" i="40" s="1"/>
  <c r="E12" i="66"/>
  <c r="E11" i="66"/>
  <c r="E16" i="66" s="1"/>
  <c r="E10" i="66"/>
  <c r="E9" i="66"/>
  <c r="E8" i="66"/>
  <c r="E7" i="66"/>
  <c r="E6" i="66"/>
  <c r="G28" i="65"/>
  <c r="AE24" i="40" s="1"/>
  <c r="AF24" i="40" s="1"/>
  <c r="G27" i="65"/>
  <c r="AE23" i="40" s="1"/>
  <c r="AF23" i="40" s="1"/>
  <c r="G26" i="65"/>
  <c r="AE22" i="40" s="1"/>
  <c r="AF22" i="40" s="1"/>
  <c r="G25" i="65"/>
  <c r="AE21" i="40" s="1"/>
  <c r="AF21" i="40" s="1"/>
  <c r="G24" i="65"/>
  <c r="AE20" i="40" s="1"/>
  <c r="AF20" i="40" s="1"/>
  <c r="G23" i="65"/>
  <c r="AE19" i="40" s="1"/>
  <c r="AF19" i="40" s="1"/>
  <c r="E12" i="65"/>
  <c r="E11" i="65"/>
  <c r="E16" i="65" s="1"/>
  <c r="E10" i="65"/>
  <c r="E9" i="65"/>
  <c r="E8" i="65"/>
  <c r="E7" i="65"/>
  <c r="E6" i="65"/>
  <c r="G28" i="64"/>
  <c r="AB24" i="40" s="1"/>
  <c r="G27" i="64"/>
  <c r="AB23" i="40" s="1"/>
  <c r="G26" i="64"/>
  <c r="AB22" i="40" s="1"/>
  <c r="G25" i="64"/>
  <c r="AB21" i="40" s="1"/>
  <c r="G24" i="64"/>
  <c r="AB20" i="40" s="1"/>
  <c r="G23" i="64"/>
  <c r="AB19" i="40" s="1"/>
  <c r="E12" i="64"/>
  <c r="E11" i="64"/>
  <c r="E16" i="64" s="1"/>
  <c r="E10" i="64"/>
  <c r="E9" i="64"/>
  <c r="E8" i="64"/>
  <c r="E7" i="64"/>
  <c r="E6" i="64"/>
  <c r="Y30" i="40"/>
  <c r="Y31" i="40"/>
  <c r="Y32" i="40"/>
  <c r="Y33" i="40"/>
  <c r="Y29" i="40"/>
  <c r="V30" i="40"/>
  <c r="V31" i="40"/>
  <c r="V32" i="40"/>
  <c r="V33" i="40"/>
  <c r="V29" i="40"/>
  <c r="S30" i="40"/>
  <c r="S31" i="40"/>
  <c r="S32" i="40"/>
  <c r="S33" i="40"/>
  <c r="S29" i="40"/>
  <c r="P30" i="40"/>
  <c r="P31" i="40"/>
  <c r="P32" i="40"/>
  <c r="P33" i="40"/>
  <c r="P29" i="40"/>
  <c r="Y27" i="40"/>
  <c r="Y26" i="40"/>
  <c r="V27" i="40"/>
  <c r="V26" i="40"/>
  <c r="P20" i="40"/>
  <c r="G28" i="63"/>
  <c r="Y24" i="40" s="1"/>
  <c r="G27" i="63"/>
  <c r="Y23" i="40" s="1"/>
  <c r="G26" i="63"/>
  <c r="Y22" i="40" s="1"/>
  <c r="G25" i="63"/>
  <c r="Y21" i="40" s="1"/>
  <c r="G24" i="63"/>
  <c r="Y20" i="40" s="1"/>
  <c r="G23" i="63"/>
  <c r="Y19" i="40" s="1"/>
  <c r="E12" i="63"/>
  <c r="E11" i="63"/>
  <c r="E16" i="63" s="1"/>
  <c r="E10" i="63"/>
  <c r="E9" i="63"/>
  <c r="E8" i="63"/>
  <c r="E7" i="63"/>
  <c r="E6" i="63"/>
  <c r="G28" i="62"/>
  <c r="V24" i="40" s="1"/>
  <c r="G27" i="62"/>
  <c r="V23" i="40" s="1"/>
  <c r="G26" i="62"/>
  <c r="V22" i="40" s="1"/>
  <c r="G25" i="62"/>
  <c r="V21" i="40" s="1"/>
  <c r="G24" i="62"/>
  <c r="V20" i="40" s="1"/>
  <c r="G23" i="62"/>
  <c r="V19" i="40" s="1"/>
  <c r="E12" i="62"/>
  <c r="E11" i="62"/>
  <c r="E16" i="62" s="1"/>
  <c r="E10" i="62"/>
  <c r="E9" i="62"/>
  <c r="E8" i="62"/>
  <c r="E7" i="62"/>
  <c r="E6" i="62"/>
  <c r="G28" i="61"/>
  <c r="S24" i="40" s="1"/>
  <c r="G27" i="61"/>
  <c r="S23" i="40" s="1"/>
  <c r="G26" i="61"/>
  <c r="S22" i="40" s="1"/>
  <c r="G25" i="61"/>
  <c r="S21" i="40" s="1"/>
  <c r="G24" i="61"/>
  <c r="S20" i="40" s="1"/>
  <c r="G23" i="61"/>
  <c r="S19" i="40" s="1"/>
  <c r="E12" i="61"/>
  <c r="E11" i="61"/>
  <c r="E16" i="61" s="1"/>
  <c r="E10" i="61"/>
  <c r="E9" i="61"/>
  <c r="E8" i="61"/>
  <c r="E7" i="61"/>
  <c r="E6" i="61"/>
  <c r="E13" i="40"/>
  <c r="E13" i="61" s="1"/>
  <c r="G28" i="59"/>
  <c r="P24" i="40" s="1"/>
  <c r="G27" i="59"/>
  <c r="P23" i="40" s="1"/>
  <c r="G26" i="59"/>
  <c r="P22" i="40" s="1"/>
  <c r="G25" i="59"/>
  <c r="P21" i="40" s="1"/>
  <c r="G24" i="59"/>
  <c r="G23" i="59"/>
  <c r="P19" i="40" s="1"/>
  <c r="E12" i="59"/>
  <c r="E11" i="59"/>
  <c r="E16" i="59" s="1"/>
  <c r="E10" i="59"/>
  <c r="E9" i="59"/>
  <c r="E8" i="59"/>
  <c r="E7" i="59"/>
  <c r="E6" i="59"/>
  <c r="E18" i="61" l="1"/>
  <c r="T17" i="40" s="1"/>
  <c r="W57" i="57"/>
  <c r="Y57" i="57" s="1"/>
  <c r="U59" i="57"/>
  <c r="W59" i="57" s="1"/>
  <c r="Y59" i="57" s="1"/>
  <c r="U68" i="57"/>
  <c r="W68" i="57" s="1"/>
  <c r="W53" i="57"/>
  <c r="Y53" i="57" s="1"/>
  <c r="U80" i="57"/>
  <c r="W80" i="57" s="1"/>
  <c r="S72" i="57"/>
  <c r="Y64" i="57"/>
  <c r="AA64" i="57" s="1"/>
  <c r="AC64" i="57" s="1"/>
  <c r="AE64" i="57" s="1"/>
  <c r="AG64" i="57" s="1"/>
  <c r="W58" i="57"/>
  <c r="Y58" i="57" s="1"/>
  <c r="Y67" i="57"/>
  <c r="S74" i="57"/>
  <c r="U74" i="57" s="1"/>
  <c r="W74" i="57" s="1"/>
  <c r="S75" i="57"/>
  <c r="U73" i="57"/>
  <c r="W73" i="57" s="1"/>
  <c r="Y79" i="57"/>
  <c r="AA79" i="57" s="1"/>
  <c r="Y76" i="57"/>
  <c r="AA76" i="57" s="1"/>
  <c r="AC76" i="57" s="1"/>
  <c r="Y77" i="57"/>
  <c r="AA77" i="57" s="1"/>
  <c r="AC77" i="57" s="1"/>
  <c r="W69" i="57"/>
  <c r="Y69" i="57" s="1"/>
  <c r="AA69" i="57" s="1"/>
  <c r="AC69" i="57" s="1"/>
  <c r="AC66" i="57"/>
  <c r="AE66" i="57" s="1"/>
  <c r="U65" i="57"/>
  <c r="Y63" i="57"/>
  <c r="AA63" i="57" s="1"/>
  <c r="Y62" i="57"/>
  <c r="AC55" i="57"/>
  <c r="AE55" i="57" s="1"/>
  <c r="AA54" i="57"/>
  <c r="AC54" i="57" s="1"/>
  <c r="AE54" i="57" s="1"/>
  <c r="AA56" i="57"/>
  <c r="AC56" i="57" s="1"/>
  <c r="AE56" i="57" s="1"/>
  <c r="U60" i="57"/>
  <c r="W60" i="57" s="1"/>
  <c r="Y80" i="57"/>
  <c r="AE78" i="57"/>
  <c r="AE70" i="57"/>
  <c r="AG70" i="57" s="1"/>
  <c r="AI70" i="57" s="1"/>
  <c r="W52" i="57"/>
  <c r="Y52" i="57" s="1"/>
  <c r="AA53" i="57"/>
  <c r="AC53" i="57" s="1"/>
  <c r="AE53" i="57" s="1"/>
  <c r="Q24" i="57"/>
  <c r="S24" i="57" s="1"/>
  <c r="Q26" i="57"/>
  <c r="S23" i="57"/>
  <c r="U23" i="57" s="1"/>
  <c r="Q25" i="57"/>
  <c r="U18" i="57"/>
  <c r="U22" i="57"/>
  <c r="W22" i="57" s="1"/>
  <c r="Q21" i="57"/>
  <c r="S21" i="57" s="1"/>
  <c r="O20" i="57"/>
  <c r="U19" i="57"/>
  <c r="E13" i="70"/>
  <c r="E18" i="70" s="1"/>
  <c r="AU17" i="40" s="1"/>
  <c r="E13" i="71"/>
  <c r="E18" i="71" s="1"/>
  <c r="AX17" i="40" s="1"/>
  <c r="E13" i="67"/>
  <c r="E18" i="67" s="1"/>
  <c r="AI17" i="40" s="1"/>
  <c r="E13" i="68"/>
  <c r="E18" i="68" s="1"/>
  <c r="AO17" i="40" s="1"/>
  <c r="E13" i="65"/>
  <c r="E18" i="65" s="1"/>
  <c r="AF17" i="40" s="1"/>
  <c r="E13" i="66"/>
  <c r="E18" i="66" s="1"/>
  <c r="AL17" i="40" s="1"/>
  <c r="E13" i="69"/>
  <c r="E18" i="69" s="1"/>
  <c r="AR17" i="40" s="1"/>
  <c r="E13" i="64"/>
  <c r="E18" i="64" s="1"/>
  <c r="AC17" i="40" s="1"/>
  <c r="E13" i="56"/>
  <c r="E13" i="62"/>
  <c r="E18" i="62" s="1"/>
  <c r="W17" i="40" s="1"/>
  <c r="E13" i="58"/>
  <c r="E13" i="63"/>
  <c r="E18" i="63" s="1"/>
  <c r="Z17" i="40" s="1"/>
  <c r="E13" i="59"/>
  <c r="E18" i="59" s="1"/>
  <c r="Q17" i="40" s="1"/>
  <c r="I48" i="57"/>
  <c r="I47" i="57"/>
  <c r="I46" i="57"/>
  <c r="I45" i="57"/>
  <c r="I44" i="57"/>
  <c r="I36" i="57"/>
  <c r="I33" i="57"/>
  <c r="I43" i="57"/>
  <c r="I42" i="57"/>
  <c r="I41" i="57"/>
  <c r="I40" i="57"/>
  <c r="I39" i="57"/>
  <c r="I38" i="57"/>
  <c r="I35" i="57"/>
  <c r="I34" i="57"/>
  <c r="I32" i="57"/>
  <c r="I31" i="57"/>
  <c r="I30" i="57"/>
  <c r="I29" i="57"/>
  <c r="I28" i="57"/>
  <c r="E12" i="57"/>
  <c r="E11" i="57"/>
  <c r="E10" i="57"/>
  <c r="E8" i="57"/>
  <c r="E7" i="57"/>
  <c r="E6" i="57"/>
  <c r="E48" i="57"/>
  <c r="E47" i="57"/>
  <c r="E27" i="57"/>
  <c r="E6" i="58"/>
  <c r="E7" i="58"/>
  <c r="E8" i="58"/>
  <c r="E9" i="58"/>
  <c r="E10" i="58"/>
  <c r="E11" i="58"/>
  <c r="E16" i="58" s="1"/>
  <c r="E12" i="58"/>
  <c r="G23" i="58"/>
  <c r="M19" i="40" s="1"/>
  <c r="N19" i="40" s="1"/>
  <c r="G24" i="58"/>
  <c r="M20" i="40" s="1"/>
  <c r="N20" i="40" s="1"/>
  <c r="G25" i="58"/>
  <c r="M21" i="40" s="1"/>
  <c r="N21" i="40" s="1"/>
  <c r="G26" i="58"/>
  <c r="M22" i="40" s="1"/>
  <c r="N22" i="40" s="1"/>
  <c r="G27" i="58"/>
  <c r="M23" i="40" s="1"/>
  <c r="N23" i="40" s="1"/>
  <c r="G28" i="58"/>
  <c r="M24" i="40" s="1"/>
  <c r="N24" i="40" s="1"/>
  <c r="M30" i="40"/>
  <c r="N30" i="40" s="1"/>
  <c r="M31" i="40"/>
  <c r="N31" i="40" s="1"/>
  <c r="M32" i="40"/>
  <c r="N32" i="40" s="1"/>
  <c r="M33" i="40"/>
  <c r="N33" i="40" s="1"/>
  <c r="M29" i="40"/>
  <c r="N29" i="40" s="1"/>
  <c r="M27" i="40"/>
  <c r="N27" i="40" s="1"/>
  <c r="M26" i="40"/>
  <c r="N26" i="40" s="1"/>
  <c r="E12" i="56"/>
  <c r="E11" i="56"/>
  <c r="E16" i="56" s="1"/>
  <c r="E10" i="56"/>
  <c r="E9" i="56"/>
  <c r="E8" i="56"/>
  <c r="E7" i="56"/>
  <c r="E6" i="56"/>
  <c r="J30" i="40"/>
  <c r="K30" i="40" s="1"/>
  <c r="J31" i="40"/>
  <c r="K31" i="40" s="1"/>
  <c r="J32" i="40"/>
  <c r="K32" i="40" s="1"/>
  <c r="J33" i="40"/>
  <c r="K33" i="40" s="1"/>
  <c r="J29" i="40"/>
  <c r="K29" i="40" s="1"/>
  <c r="J27" i="40"/>
  <c r="K27" i="40" s="1"/>
  <c r="J26" i="40"/>
  <c r="K26" i="40" s="1"/>
  <c r="E13" i="57"/>
  <c r="AA57" i="57" l="1"/>
  <c r="AC57" i="57" s="1"/>
  <c r="AE57" i="57" s="1"/>
  <c r="AC63" i="57"/>
  <c r="E18" i="58"/>
  <c r="N17" i="40" s="1"/>
  <c r="AG54" i="57"/>
  <c r="AI54" i="57" s="1"/>
  <c r="Y68" i="57"/>
  <c r="AA68" i="57" s="1"/>
  <c r="AC68" i="57" s="1"/>
  <c r="AE68" i="57" s="1"/>
  <c r="E18" i="56"/>
  <c r="AG55" i="57"/>
  <c r="AI55" i="57" s="1"/>
  <c r="AA67" i="57"/>
  <c r="AC67" i="57" s="1"/>
  <c r="AA80" i="57"/>
  <c r="AC80" i="57" s="1"/>
  <c r="AE80" i="57" s="1"/>
  <c r="AG80" i="57" s="1"/>
  <c r="AI80" i="57" s="1"/>
  <c r="U72" i="57"/>
  <c r="AE76" i="57"/>
  <c r="AG76" i="57" s="1"/>
  <c r="AI76" i="57" s="1"/>
  <c r="AE77" i="57"/>
  <c r="U75" i="57"/>
  <c r="W75" i="57" s="1"/>
  <c r="Y74" i="57"/>
  <c r="Y73" i="57"/>
  <c r="AG66" i="57"/>
  <c r="AI66" i="57" s="1"/>
  <c r="AE69" i="57"/>
  <c r="AG69" i="57" s="1"/>
  <c r="AI69" i="57" s="1"/>
  <c r="W65" i="57"/>
  <c r="Y65" i="57" s="1"/>
  <c r="AA65" i="57" s="1"/>
  <c r="AA62" i="57"/>
  <c r="AG56" i="57"/>
  <c r="AI56" i="57" s="1"/>
  <c r="Y60" i="57"/>
  <c r="AA60" i="57" s="1"/>
  <c r="AA58" i="57"/>
  <c r="AC58" i="57" s="1"/>
  <c r="AE58" i="57" s="1"/>
  <c r="AG78" i="57"/>
  <c r="AI78" i="57" s="1"/>
  <c r="AG77" i="57"/>
  <c r="AI77" i="57" s="1"/>
  <c r="AC79" i="57"/>
  <c r="AI64" i="57"/>
  <c r="AE63" i="57"/>
  <c r="AG63" i="57" s="1"/>
  <c r="AG53" i="57"/>
  <c r="AI53" i="57" s="1"/>
  <c r="AA52" i="57"/>
  <c r="AC52" i="57" s="1"/>
  <c r="AE52" i="57" s="1"/>
  <c r="AA59" i="57"/>
  <c r="AC59" i="57" s="1"/>
  <c r="AE59" i="57" s="1"/>
  <c r="U24" i="57"/>
  <c r="W24" i="57" s="1"/>
  <c r="Y22" i="57"/>
  <c r="AA22" i="57" s="1"/>
  <c r="U21" i="57"/>
  <c r="K42" i="57"/>
  <c r="W19" i="57"/>
  <c r="Y19" i="57" s="1"/>
  <c r="K32" i="57"/>
  <c r="K43" i="57"/>
  <c r="M43" i="57" s="1"/>
  <c r="W23" i="57"/>
  <c r="S25" i="57"/>
  <c r="K34" i="57"/>
  <c r="M34" i="57" s="1"/>
  <c r="K33" i="57"/>
  <c r="M33" i="57" s="1"/>
  <c r="K47" i="57"/>
  <c r="W18" i="57"/>
  <c r="K35" i="57"/>
  <c r="K36" i="57"/>
  <c r="K48" i="57"/>
  <c r="M48" i="57" s="1"/>
  <c r="O48" i="57" s="1"/>
  <c r="K38" i="57"/>
  <c r="K44" i="57"/>
  <c r="S26" i="57"/>
  <c r="K28" i="57"/>
  <c r="M28" i="57" s="1"/>
  <c r="O28" i="57" s="1"/>
  <c r="K39" i="57"/>
  <c r="K45" i="57"/>
  <c r="M45" i="57" s="1"/>
  <c r="K29" i="57"/>
  <c r="K40" i="57"/>
  <c r="K46" i="57"/>
  <c r="K30" i="57"/>
  <c r="K41" i="57"/>
  <c r="M41" i="57" s="1"/>
  <c r="Q20" i="57"/>
  <c r="K31" i="57"/>
  <c r="G28" i="56"/>
  <c r="I71" i="57" s="1"/>
  <c r="G27" i="56"/>
  <c r="I61" i="57" s="1"/>
  <c r="G26" i="56"/>
  <c r="I51" i="57" s="1"/>
  <c r="G25" i="56"/>
  <c r="G24" i="56"/>
  <c r="G23" i="56"/>
  <c r="AG57" i="57" l="1"/>
  <c r="AI57" i="57" s="1"/>
  <c r="AG68" i="57"/>
  <c r="AI68" i="57" s="1"/>
  <c r="AC60" i="57"/>
  <c r="AE60" i="57" s="1"/>
  <c r="W72" i="57"/>
  <c r="Y72" i="57" s="1"/>
  <c r="AA72" i="57" s="1"/>
  <c r="AC72" i="57" s="1"/>
  <c r="AE67" i="57"/>
  <c r="AA73" i="57"/>
  <c r="AC73" i="57" s="1"/>
  <c r="AA74" i="57"/>
  <c r="AC74" i="57" s="1"/>
  <c r="AE74" i="57" s="1"/>
  <c r="Y75" i="57"/>
  <c r="AA75" i="57" s="1"/>
  <c r="AC75" i="57" s="1"/>
  <c r="AE75" i="57" s="1"/>
  <c r="AG75" i="57" s="1"/>
  <c r="K71" i="57"/>
  <c r="AC65" i="57"/>
  <c r="AE65" i="57" s="1"/>
  <c r="AG65" i="57" s="1"/>
  <c r="AI65" i="57" s="1"/>
  <c r="AC62" i="57"/>
  <c r="AE62" i="57" s="1"/>
  <c r="K61" i="57"/>
  <c r="AG58" i="57"/>
  <c r="AI58" i="57" s="1"/>
  <c r="K51" i="57"/>
  <c r="M51" i="57" s="1"/>
  <c r="AE79" i="57"/>
  <c r="AI63" i="57"/>
  <c r="AG59" i="57"/>
  <c r="AI59" i="57" s="1"/>
  <c r="AG52" i="57"/>
  <c r="AI52" i="57" s="1"/>
  <c r="M47" i="57"/>
  <c r="O47" i="57" s="1"/>
  <c r="Q47" i="57" s="1"/>
  <c r="M31" i="57"/>
  <c r="O31" i="57" s="1"/>
  <c r="Q31" i="57" s="1"/>
  <c r="AA19" i="57"/>
  <c r="AC19" i="57" s="1"/>
  <c r="U26" i="57"/>
  <c r="M29" i="57"/>
  <c r="M30" i="57"/>
  <c r="M44" i="57"/>
  <c r="M36" i="57"/>
  <c r="O36" i="57" s="1"/>
  <c r="O45" i="57"/>
  <c r="Q45" i="57" s="1"/>
  <c r="I17" i="57"/>
  <c r="O41" i="57"/>
  <c r="M39" i="57"/>
  <c r="O43" i="57"/>
  <c r="W21" i="57"/>
  <c r="Y21" i="57" s="1"/>
  <c r="Y24" i="57"/>
  <c r="M35" i="57"/>
  <c r="S20" i="57"/>
  <c r="M40" i="57"/>
  <c r="Y23" i="57"/>
  <c r="M46" i="57"/>
  <c r="Q28" i="57"/>
  <c r="M38" i="57"/>
  <c r="M32" i="57"/>
  <c r="U25" i="57"/>
  <c r="Y18" i="57"/>
  <c r="O33" i="57"/>
  <c r="O34" i="57"/>
  <c r="M42" i="57"/>
  <c r="AC22" i="57"/>
  <c r="AE22" i="57" s="1"/>
  <c r="Q48" i="57"/>
  <c r="S48" i="57" s="1"/>
  <c r="J21" i="40"/>
  <c r="I37" i="57"/>
  <c r="J24" i="40"/>
  <c r="J20" i="40"/>
  <c r="I27" i="57"/>
  <c r="J22" i="40"/>
  <c r="J23" i="40"/>
  <c r="J19" i="40"/>
  <c r="AG60" i="57" l="1"/>
  <c r="AI60" i="57" s="1"/>
  <c r="AG67" i="57"/>
  <c r="AI67" i="57" s="1"/>
  <c r="AE72" i="57"/>
  <c r="AG72" i="57" s="1"/>
  <c r="AI72" i="57" s="1"/>
  <c r="AE73" i="57"/>
  <c r="AG73" i="57" s="1"/>
  <c r="AI73" i="57" s="1"/>
  <c r="AG74" i="57"/>
  <c r="AI74" i="57" s="1"/>
  <c r="AI75" i="57"/>
  <c r="M71" i="57"/>
  <c r="M61" i="57"/>
  <c r="AG62" i="57"/>
  <c r="AI62" i="57" s="1"/>
  <c r="O51" i="57"/>
  <c r="AG79" i="57"/>
  <c r="AI79" i="57" s="1"/>
  <c r="G76" i="57"/>
  <c r="AA21" i="57"/>
  <c r="AC21" i="57" s="1"/>
  <c r="O39" i="57"/>
  <c r="Q39" i="57" s="1"/>
  <c r="Q33" i="57"/>
  <c r="AA18" i="57"/>
  <c r="O46" i="57"/>
  <c r="Q46" i="57" s="1"/>
  <c r="Q34" i="57"/>
  <c r="S34" i="57" s="1"/>
  <c r="Q41" i="57"/>
  <c r="S31" i="57"/>
  <c r="U31" i="57" s="1"/>
  <c r="U48" i="57"/>
  <c r="O38" i="57"/>
  <c r="Q38" i="57" s="1"/>
  <c r="Q36" i="57"/>
  <c r="S36" i="57" s="1"/>
  <c r="O42" i="57"/>
  <c r="AA23" i="57"/>
  <c r="AC23" i="57" s="1"/>
  <c r="O44" i="57"/>
  <c r="Q44" i="57" s="1"/>
  <c r="S44" i="57" s="1"/>
  <c r="O32" i="57"/>
  <c r="Q32" i="57" s="1"/>
  <c r="AG22" i="57"/>
  <c r="AI22" i="57" s="1"/>
  <c r="W25" i="57"/>
  <c r="Y25" i="57" s="1"/>
  <c r="AA24" i="57"/>
  <c r="AC24" i="57" s="1"/>
  <c r="AE24" i="57" s="1"/>
  <c r="S47" i="57"/>
  <c r="K17" i="57"/>
  <c r="O30" i="57"/>
  <c r="Q30" i="57" s="1"/>
  <c r="O35" i="57"/>
  <c r="Q43" i="57"/>
  <c r="K27" i="57"/>
  <c r="M27" i="57" s="1"/>
  <c r="AE19" i="57"/>
  <c r="S28" i="57"/>
  <c r="O40" i="57"/>
  <c r="K37" i="57"/>
  <c r="M37" i="57" s="1"/>
  <c r="O29" i="57"/>
  <c r="U20" i="57"/>
  <c r="S45" i="57"/>
  <c r="W26" i="57"/>
  <c r="K17" i="40"/>
  <c r="K21" i="40"/>
  <c r="K22" i="40"/>
  <c r="K23" i="40"/>
  <c r="K24" i="40"/>
  <c r="K20" i="40"/>
  <c r="O71" i="57" l="1"/>
  <c r="O61" i="57"/>
  <c r="Q61" i="57" s="1"/>
  <c r="S61" i="57" s="1"/>
  <c r="Q51" i="57"/>
  <c r="G72" i="57"/>
  <c r="G78" i="57"/>
  <c r="S38" i="57"/>
  <c r="U38" i="57" s="1"/>
  <c r="O37" i="57"/>
  <c r="Q37" i="57" s="1"/>
  <c r="S37" i="57" s="1"/>
  <c r="U34" i="57"/>
  <c r="W34" i="57" s="1"/>
  <c r="G22" i="57"/>
  <c r="S32" i="57"/>
  <c r="U32" i="57" s="1"/>
  <c r="W32" i="57" s="1"/>
  <c r="S46" i="57"/>
  <c r="U46" i="57" s="1"/>
  <c r="AE23" i="57"/>
  <c r="AG23" i="57" s="1"/>
  <c r="AI23" i="57" s="1"/>
  <c r="U36" i="57"/>
  <c r="Q35" i="57"/>
  <c r="S35" i="57" s="1"/>
  <c r="AG19" i="57"/>
  <c r="AI19" i="57" s="1"/>
  <c r="G19" i="57" s="1"/>
  <c r="S33" i="57"/>
  <c r="U33" i="57" s="1"/>
  <c r="W20" i="57"/>
  <c r="Y26" i="57"/>
  <c r="AA26" i="57" s="1"/>
  <c r="S30" i="57"/>
  <c r="U30" i="57" s="1"/>
  <c r="U28" i="57"/>
  <c r="W28" i="57" s="1"/>
  <c r="Y28" i="57" s="1"/>
  <c r="U44" i="57"/>
  <c r="U45" i="57"/>
  <c r="W45" i="57" s="1"/>
  <c r="M17" i="57"/>
  <c r="O17" i="57" s="1"/>
  <c r="Q17" i="57" s="1"/>
  <c r="AA25" i="57"/>
  <c r="AC25" i="57" s="1"/>
  <c r="W31" i="57"/>
  <c r="Y31" i="57" s="1"/>
  <c r="S39" i="57"/>
  <c r="U39" i="57" s="1"/>
  <c r="O27" i="57"/>
  <c r="Q27" i="57" s="1"/>
  <c r="AE21" i="57"/>
  <c r="AG21" i="57" s="1"/>
  <c r="Q40" i="57"/>
  <c r="S41" i="57"/>
  <c r="AC18" i="57"/>
  <c r="AE18" i="57" s="1"/>
  <c r="S43" i="57"/>
  <c r="U43" i="57" s="1"/>
  <c r="W48" i="57"/>
  <c r="Q29" i="57"/>
  <c r="AG24" i="57"/>
  <c r="Q42" i="57"/>
  <c r="U47" i="57"/>
  <c r="K19" i="40"/>
  <c r="Q71" i="57" l="1"/>
  <c r="U61" i="57"/>
  <c r="W61" i="57" s="1"/>
  <c r="S51" i="57"/>
  <c r="U51" i="57" s="1"/>
  <c r="W51" i="57" s="1"/>
  <c r="G75" i="57"/>
  <c r="G77" i="57"/>
  <c r="G79" i="57"/>
  <c r="G73" i="57"/>
  <c r="W38" i="57"/>
  <c r="Y38" i="57" s="1"/>
  <c r="AE25" i="57"/>
  <c r="AG25" i="57" s="1"/>
  <c r="AI25" i="57" s="1"/>
  <c r="AA28" i="57"/>
  <c r="AC28" i="57" s="1"/>
  <c r="U35" i="57"/>
  <c r="W35" i="57" s="1"/>
  <c r="Y35" i="57" s="1"/>
  <c r="W43" i="57"/>
  <c r="Y43" i="57" s="1"/>
  <c r="AA43" i="57" s="1"/>
  <c r="G56" i="57"/>
  <c r="W46" i="57"/>
  <c r="Y46" i="57" s="1"/>
  <c r="AA46" i="57" s="1"/>
  <c r="AC46" i="57" s="1"/>
  <c r="W30" i="57"/>
  <c r="Y30" i="57" s="1"/>
  <c r="AG18" i="57"/>
  <c r="AI18" i="57" s="1"/>
  <c r="G18" i="57" s="1"/>
  <c r="Y45" i="57"/>
  <c r="AA45" i="57" s="1"/>
  <c r="AA31" i="57"/>
  <c r="AC31" i="57" s="1"/>
  <c r="S40" i="57"/>
  <c r="U40" i="57" s="1"/>
  <c r="W47" i="57"/>
  <c r="AI24" i="57"/>
  <c r="G24" i="57" s="1"/>
  <c r="Y34" i="57"/>
  <c r="AA34" i="57" s="1"/>
  <c r="W36" i="57"/>
  <c r="Y36" i="57" s="1"/>
  <c r="G23" i="57"/>
  <c r="U41" i="57"/>
  <c r="W41" i="57" s="1"/>
  <c r="Y32" i="57"/>
  <c r="S17" i="57"/>
  <c r="AC26" i="57"/>
  <c r="Y20" i="57"/>
  <c r="AA20" i="57" s="1"/>
  <c r="S29" i="57"/>
  <c r="U29" i="57" s="1"/>
  <c r="W29" i="57" s="1"/>
  <c r="AI21" i="57"/>
  <c r="G21" i="57" s="1"/>
  <c r="W44" i="57"/>
  <c r="Y44" i="57" s="1"/>
  <c r="Y48" i="57"/>
  <c r="AA48" i="57" s="1"/>
  <c r="U37" i="57"/>
  <c r="W37" i="57" s="1"/>
  <c r="Y37" i="57" s="1"/>
  <c r="S42" i="57"/>
  <c r="U42" i="57" s="1"/>
  <c r="W33" i="57"/>
  <c r="S27" i="57"/>
  <c r="W39" i="57"/>
  <c r="S71" i="57" l="1"/>
  <c r="U71" i="57" s="1"/>
  <c r="Y61" i="57"/>
  <c r="AA61" i="57" s="1"/>
  <c r="Y51" i="57"/>
  <c r="AA51" i="57" s="1"/>
  <c r="AC51" i="57" s="1"/>
  <c r="AE51" i="57" s="1"/>
  <c r="G80" i="57"/>
  <c r="G62" i="57"/>
  <c r="AA38" i="57"/>
  <c r="AC38" i="57" s="1"/>
  <c r="AA30" i="57"/>
  <c r="AC30" i="57" s="1"/>
  <c r="U17" i="57"/>
  <c r="W17" i="57" s="1"/>
  <c r="AA44" i="57"/>
  <c r="AC44" i="57" s="1"/>
  <c r="AC34" i="57"/>
  <c r="AE31" i="57"/>
  <c r="AG31" i="57" s="1"/>
  <c r="Y29" i="57"/>
  <c r="AA29" i="57" s="1"/>
  <c r="AA35" i="57"/>
  <c r="Y39" i="57"/>
  <c r="AA39" i="57" s="1"/>
  <c r="AC39" i="57" s="1"/>
  <c r="AC43" i="57"/>
  <c r="W42" i="57"/>
  <c r="AA32" i="57"/>
  <c r="AC32" i="57" s="1"/>
  <c r="Y47" i="57"/>
  <c r="Y33" i="57"/>
  <c r="AA33" i="57" s="1"/>
  <c r="AC33" i="57" s="1"/>
  <c r="AC45" i="57"/>
  <c r="AC48" i="57"/>
  <c r="AE48" i="57" s="1"/>
  <c r="AE26" i="57"/>
  <c r="W40" i="57"/>
  <c r="AE28" i="57"/>
  <c r="G25" i="57"/>
  <c r="Y41" i="57"/>
  <c r="AA37" i="57"/>
  <c r="AE46" i="57"/>
  <c r="AG46" i="57" s="1"/>
  <c r="U27" i="57"/>
  <c r="W27" i="57" s="1"/>
  <c r="Y27" i="57" s="1"/>
  <c r="AA36" i="57"/>
  <c r="AC36" i="57" s="1"/>
  <c r="AC20" i="57"/>
  <c r="AE20" i="57" s="1"/>
  <c r="W71" i="57" l="1"/>
  <c r="Y71" i="57" s="1"/>
  <c r="AA71" i="57" s="1"/>
  <c r="AC71" i="57" s="1"/>
  <c r="AE71" i="57" s="1"/>
  <c r="AC61" i="57"/>
  <c r="AE61" i="57" s="1"/>
  <c r="AG61" i="57" s="1"/>
  <c r="AI61" i="57" s="1"/>
  <c r="AG51" i="57"/>
  <c r="AI51" i="57" s="1"/>
  <c r="G74" i="57"/>
  <c r="G66" i="57"/>
  <c r="AE30" i="57"/>
  <c r="AG30" i="57" s="1"/>
  <c r="AI30" i="57" s="1"/>
  <c r="G30" i="57" s="1"/>
  <c r="AE38" i="57"/>
  <c r="AG38" i="57" s="1"/>
  <c r="G53" i="57"/>
  <c r="AI31" i="57"/>
  <c r="G31" i="57" s="1"/>
  <c r="AI46" i="57"/>
  <c r="G46" i="57" s="1"/>
  <c r="AE34" i="57"/>
  <c r="AG34" i="57" s="1"/>
  <c r="Y17" i="57"/>
  <c r="AA17" i="57" s="1"/>
  <c r="AE33" i="57"/>
  <c r="AG33" i="57" s="1"/>
  <c r="AG20" i="57"/>
  <c r="AI20" i="57" s="1"/>
  <c r="AG48" i="57"/>
  <c r="AC29" i="57"/>
  <c r="AE29" i="57" s="1"/>
  <c r="AG28" i="57"/>
  <c r="AC37" i="57"/>
  <c r="AE44" i="57"/>
  <c r="AG44" i="57" s="1"/>
  <c r="AI44" i="57" s="1"/>
  <c r="AC35" i="57"/>
  <c r="AG26" i="57"/>
  <c r="AE43" i="57"/>
  <c r="Y40" i="57"/>
  <c r="AA27" i="57"/>
  <c r="AE32" i="57"/>
  <c r="AG32" i="57" s="1"/>
  <c r="Y42" i="57"/>
  <c r="AE36" i="57"/>
  <c r="AG36" i="57" s="1"/>
  <c r="AI36" i="57" s="1"/>
  <c r="AA47" i="57"/>
  <c r="AE39" i="57"/>
  <c r="G60" i="57"/>
  <c r="AA41" i="57"/>
  <c r="AC41" i="57" s="1"/>
  <c r="AE45" i="57"/>
  <c r="AG71" i="57" l="1"/>
  <c r="G65" i="57"/>
  <c r="AI33" i="57"/>
  <c r="G33" i="57" s="1"/>
  <c r="AI34" i="57"/>
  <c r="G34" i="57" s="1"/>
  <c r="G54" i="57"/>
  <c r="AI26" i="57"/>
  <c r="G26" i="57" s="1"/>
  <c r="AC17" i="57"/>
  <c r="AE17" i="57" s="1"/>
  <c r="AG17" i="57" s="1"/>
  <c r="AE37" i="57"/>
  <c r="AG37" i="57" s="1"/>
  <c r="AE35" i="57"/>
  <c r="AG35" i="57" s="1"/>
  <c r="AI35" i="57" s="1"/>
  <c r="G35" i="57" s="1"/>
  <c r="AI48" i="57"/>
  <c r="G48" i="57" s="1"/>
  <c r="AG29" i="57"/>
  <c r="AI29" i="57" s="1"/>
  <c r="G29" i="57" s="1"/>
  <c r="AG45" i="57"/>
  <c r="AI45" i="57" s="1"/>
  <c r="AA42" i="57"/>
  <c r="AI38" i="57"/>
  <c r="G38" i="57" s="1"/>
  <c r="AE41" i="57"/>
  <c r="AG41" i="57" s="1"/>
  <c r="AG39" i="57"/>
  <c r="G59" i="57"/>
  <c r="AI28" i="57"/>
  <c r="G28" i="57" s="1"/>
  <c r="AC27" i="57"/>
  <c r="AE27" i="57" s="1"/>
  <c r="AG43" i="57"/>
  <c r="AI43" i="57" s="1"/>
  <c r="G43" i="57" s="1"/>
  <c r="AI32" i="57"/>
  <c r="G32" i="57" s="1"/>
  <c r="AC47" i="57"/>
  <c r="AE47" i="57" s="1"/>
  <c r="AG47" i="57" s="1"/>
  <c r="G44" i="57"/>
  <c r="G55" i="57"/>
  <c r="G63" i="57"/>
  <c r="G20" i="57"/>
  <c r="G36" i="57"/>
  <c r="AA40" i="57"/>
  <c r="AI71" i="57" l="1"/>
  <c r="G71" i="57" s="1"/>
  <c r="G68" i="57"/>
  <c r="G67" i="57"/>
  <c r="G70" i="57"/>
  <c r="AI37" i="57"/>
  <c r="G37" i="57" s="1"/>
  <c r="AI39" i="57"/>
  <c r="G39" i="57" s="1"/>
  <c r="AI41" i="57"/>
  <c r="G41" i="57" s="1"/>
  <c r="AG27" i="57"/>
  <c r="AI27" i="57" s="1"/>
  <c r="G27" i="57" s="1"/>
  <c r="G51" i="57"/>
  <c r="AC40" i="57"/>
  <c r="AE40" i="57" s="1"/>
  <c r="AI17" i="57"/>
  <c r="G17" i="57" s="1"/>
  <c r="AI47" i="57"/>
  <c r="G47" i="57" s="1"/>
  <c r="G45" i="57"/>
  <c r="AC42" i="57"/>
  <c r="AE42" i="57" s="1"/>
  <c r="G64" i="57" l="1"/>
  <c r="G69" i="57"/>
  <c r="G52" i="57"/>
  <c r="AG42" i="57"/>
  <c r="AI42" i="57" s="1"/>
  <c r="G57" i="57"/>
  <c r="G58" i="57"/>
  <c r="AG40" i="57"/>
  <c r="G61" i="57" l="1"/>
  <c r="G42" i="57"/>
  <c r="AI40" i="57"/>
  <c r="G40" i="57" s="1"/>
</calcChain>
</file>

<file path=xl/sharedStrings.xml><?xml version="1.0" encoding="utf-8"?>
<sst xmlns="http://schemas.openxmlformats.org/spreadsheetml/2006/main" count="1112" uniqueCount="113">
  <si>
    <t>Angaben zum Projekt</t>
  </si>
  <si>
    <t>Laufzeit Beginn</t>
  </si>
  <si>
    <t>Laufzeit Ende</t>
  </si>
  <si>
    <t>Projektdauer (in Monaten)</t>
  </si>
  <si>
    <t>von</t>
  </si>
  <si>
    <t>bis</t>
  </si>
  <si>
    <t>SOLL</t>
  </si>
  <si>
    <t>Erfüllt
in %</t>
  </si>
  <si>
    <t>Projektträger</t>
  </si>
  <si>
    <t>Projekttitel</t>
  </si>
  <si>
    <t>Projektnummer</t>
  </si>
  <si>
    <t>Maßnahme</t>
  </si>
  <si>
    <t>Zeitraum des Indikatorenberichts</t>
  </si>
  <si>
    <t>Anteil an Laufzeit</t>
  </si>
  <si>
    <t>Outputindikatoren</t>
  </si>
  <si>
    <t>Spezifisches Ziel</t>
  </si>
  <si>
    <t>Kennung</t>
  </si>
  <si>
    <t>M&lt;18</t>
  </si>
  <si>
    <t>M 18-60</t>
  </si>
  <si>
    <t>M&gt;60</t>
  </si>
  <si>
    <t>W&lt;18</t>
  </si>
  <si>
    <t>W 18-60</t>
  </si>
  <si>
    <t>W&gt;60</t>
  </si>
  <si>
    <t>Nb 18-60</t>
  </si>
  <si>
    <t>Nb&lt;18</t>
  </si>
  <si>
    <t>Nb&gt;60</t>
  </si>
  <si>
    <t>Zahl der Teilnehmenden an Schulungsmaßnahmen</t>
  </si>
  <si>
    <t>Davon Zahl der neu geschaffenen Plätze für unbegleitete Minderjährige</t>
  </si>
  <si>
    <t>Gesamtzahl</t>
  </si>
  <si>
    <t>Zusätzliche nationale Indikatoren</t>
  </si>
  <si>
    <t>Personenbezogene Indikatoren</t>
  </si>
  <si>
    <t>Indikatoren mit indirektem Personenbezug</t>
  </si>
  <si>
    <t>Anmerkungen</t>
  </si>
  <si>
    <r>
      <rPr>
        <b/>
        <sz val="16"/>
        <rFont val="Calibri"/>
        <family val="2"/>
        <scheme val="minor"/>
      </rPr>
      <t>Indikatorenbericht</t>
    </r>
    <r>
      <rPr>
        <sz val="10"/>
        <rFont val="Calibri"/>
        <family val="2"/>
        <scheme val="minor"/>
      </rPr>
      <t xml:space="preserve">
Asyl-, Migrations- und Integrationsfonds 2021-2027</t>
    </r>
  </si>
  <si>
    <r>
      <t xml:space="preserve">IST
</t>
    </r>
    <r>
      <rPr>
        <b/>
        <sz val="10"/>
        <color theme="0"/>
        <rFont val="Calibri"/>
        <family val="2"/>
        <scheme val="minor"/>
      </rPr>
      <t>bis 30.06.2023</t>
    </r>
  </si>
  <si>
    <r>
      <t xml:space="preserve">Indikatorenfortschritt
</t>
    </r>
    <r>
      <rPr>
        <sz val="8"/>
        <color theme="0"/>
        <rFont val="Calibri"/>
        <family val="2"/>
        <scheme val="minor"/>
      </rPr>
      <t>01.01.2023 - 30.06.2023</t>
    </r>
  </si>
  <si>
    <r>
      <t xml:space="preserve">Indikatorenfortschritt
</t>
    </r>
    <r>
      <rPr>
        <sz val="8"/>
        <color theme="0"/>
        <rFont val="Calibri"/>
        <family val="2"/>
        <scheme val="minor"/>
      </rPr>
      <t>01.07.2023 - 31.12.2023</t>
    </r>
  </si>
  <si>
    <r>
      <t xml:space="preserve">Indikatorenfortschritt
</t>
    </r>
    <r>
      <rPr>
        <sz val="8"/>
        <color theme="0"/>
        <rFont val="Calibri"/>
        <family val="2"/>
        <scheme val="minor"/>
      </rPr>
      <t>01.01.2024 - 30.06.2024</t>
    </r>
  </si>
  <si>
    <r>
      <t xml:space="preserve">Indikatorenfortschritt
</t>
    </r>
    <r>
      <rPr>
        <sz val="8"/>
        <color theme="0"/>
        <rFont val="Calibri"/>
        <family val="2"/>
        <scheme val="minor"/>
      </rPr>
      <t>01.07.2024 - 31.12.2024</t>
    </r>
  </si>
  <si>
    <r>
      <rPr>
        <b/>
        <sz val="16"/>
        <rFont val="Calibri"/>
        <family val="2"/>
        <scheme val="minor"/>
      </rPr>
      <t>Indikatorenbericht EK</t>
    </r>
    <r>
      <rPr>
        <sz val="10"/>
        <rFont val="Calibri"/>
        <family val="2"/>
        <scheme val="minor"/>
      </rPr>
      <t xml:space="preserve">
Asyl-, Migrations- und Integrationsfonds 2021-2027</t>
    </r>
  </si>
  <si>
    <r>
      <t xml:space="preserve">IST
</t>
    </r>
    <r>
      <rPr>
        <b/>
        <sz val="10"/>
        <color theme="0"/>
        <rFont val="Calibri"/>
        <family val="2"/>
        <scheme val="minor"/>
      </rPr>
      <t>bis 31.12.2023</t>
    </r>
  </si>
  <si>
    <t>m 18-60</t>
  </si>
  <si>
    <t>m &gt; 60</t>
  </si>
  <si>
    <t>m &lt; 18</t>
  </si>
  <si>
    <r>
      <t xml:space="preserve">IST
</t>
    </r>
    <r>
      <rPr>
        <b/>
        <sz val="10"/>
        <color theme="0"/>
        <rFont val="Calibri"/>
        <family val="2"/>
        <scheme val="minor"/>
      </rPr>
      <t>bis 30.06.2024</t>
    </r>
  </si>
  <si>
    <r>
      <t xml:space="preserve">IST
</t>
    </r>
    <r>
      <rPr>
        <b/>
        <sz val="10"/>
        <color theme="0"/>
        <rFont val="Calibri"/>
        <family val="2"/>
        <scheme val="minor"/>
      </rPr>
      <t>bis 31.12.2024</t>
    </r>
  </si>
  <si>
    <r>
      <t xml:space="preserve">IST
</t>
    </r>
    <r>
      <rPr>
        <b/>
        <sz val="10"/>
        <color theme="0"/>
        <rFont val="Calibri"/>
        <family val="2"/>
        <scheme val="minor"/>
      </rPr>
      <t>bis 30.06.2025</t>
    </r>
  </si>
  <si>
    <r>
      <t xml:space="preserve">IST
</t>
    </r>
    <r>
      <rPr>
        <b/>
        <sz val="10"/>
        <color theme="0"/>
        <rFont val="Calibri"/>
        <family val="2"/>
        <scheme val="minor"/>
      </rPr>
      <t>bis 31.12.2025</t>
    </r>
  </si>
  <si>
    <r>
      <t xml:space="preserve">IST
</t>
    </r>
    <r>
      <rPr>
        <b/>
        <sz val="10"/>
        <color theme="0"/>
        <rFont val="Calibri"/>
        <family val="2"/>
        <scheme val="minor"/>
      </rPr>
      <t>bis 30.06.2026</t>
    </r>
  </si>
  <si>
    <r>
      <t xml:space="preserve">IST
</t>
    </r>
    <r>
      <rPr>
        <b/>
        <sz val="10"/>
        <color theme="0"/>
        <rFont val="Calibri"/>
        <family val="2"/>
        <scheme val="minor"/>
      </rPr>
      <t>bis 31.12.2026</t>
    </r>
  </si>
  <si>
    <r>
      <t xml:space="preserve">IST
</t>
    </r>
    <r>
      <rPr>
        <b/>
        <sz val="10"/>
        <color theme="0"/>
        <rFont val="Calibri"/>
        <family val="2"/>
        <scheme val="minor"/>
      </rPr>
      <t>bis 30.06.2027</t>
    </r>
  </si>
  <si>
    <r>
      <t xml:space="preserve">IST
</t>
    </r>
    <r>
      <rPr>
        <b/>
        <sz val="10"/>
        <color theme="0"/>
        <rFont val="Calibri"/>
        <family val="2"/>
        <scheme val="minor"/>
      </rPr>
      <t>bis 31.12.2027</t>
    </r>
  </si>
  <si>
    <r>
      <t xml:space="preserve">IST
</t>
    </r>
    <r>
      <rPr>
        <b/>
        <sz val="10"/>
        <color theme="0"/>
        <rFont val="Calibri"/>
        <family val="2"/>
        <scheme val="minor"/>
      </rPr>
      <t>bis 30.06.2028</t>
    </r>
  </si>
  <si>
    <r>
      <t xml:space="preserve">IST
</t>
    </r>
    <r>
      <rPr>
        <b/>
        <sz val="10"/>
        <color theme="0"/>
        <rFont val="Calibri"/>
        <family val="2"/>
        <scheme val="minor"/>
      </rPr>
      <t>bis 31.12.2028</t>
    </r>
  </si>
  <si>
    <r>
      <t xml:space="preserve">IST
</t>
    </r>
    <r>
      <rPr>
        <b/>
        <sz val="10"/>
        <color theme="0"/>
        <rFont val="Calibri"/>
        <family val="2"/>
        <scheme val="minor"/>
      </rPr>
      <t>bis 30.06.2029</t>
    </r>
  </si>
  <si>
    <r>
      <t xml:space="preserve">IST
</t>
    </r>
    <r>
      <rPr>
        <b/>
        <sz val="10"/>
        <color theme="0"/>
        <rFont val="Calibri"/>
        <family val="2"/>
        <scheme val="minor"/>
      </rPr>
      <t>bis 31.12.2029</t>
    </r>
  </si>
  <si>
    <t>w &lt; 18</t>
  </si>
  <si>
    <t>w 18-60</t>
  </si>
  <si>
    <t>w &gt; 60</t>
  </si>
  <si>
    <t>nb &lt; 18</t>
  </si>
  <si>
    <t>nb 18-60</t>
  </si>
  <si>
    <t>nb &gt; 60</t>
  </si>
  <si>
    <r>
      <t xml:space="preserve">Indikatorenfortschritt
</t>
    </r>
    <r>
      <rPr>
        <sz val="8"/>
        <color theme="0"/>
        <rFont val="Calibri"/>
        <family val="2"/>
        <scheme val="minor"/>
      </rPr>
      <t>01.01.2025 - 30.06.2025</t>
    </r>
  </si>
  <si>
    <r>
      <t xml:space="preserve">Indikatorenfortschritt
</t>
    </r>
    <r>
      <rPr>
        <sz val="8"/>
        <color theme="0"/>
        <rFont val="Calibri"/>
        <family val="2"/>
        <scheme val="minor"/>
      </rPr>
      <t>01.07.2025 - 31.12.2025</t>
    </r>
  </si>
  <si>
    <r>
      <t xml:space="preserve">Indikatorenfortschritt
</t>
    </r>
    <r>
      <rPr>
        <sz val="8"/>
        <color theme="0"/>
        <rFont val="Calibri"/>
        <family val="2"/>
        <scheme val="minor"/>
      </rPr>
      <t>01.01.2026 - 30.06.2026</t>
    </r>
  </si>
  <si>
    <r>
      <t xml:space="preserve">Indikatorenfortschritt
</t>
    </r>
    <r>
      <rPr>
        <sz val="8"/>
        <color theme="0"/>
        <rFont val="Calibri"/>
        <family val="2"/>
        <scheme val="minor"/>
      </rPr>
      <t>01.07.2027 - 31.12.2027</t>
    </r>
  </si>
  <si>
    <r>
      <t xml:space="preserve">Indikatorenfortschritt
</t>
    </r>
    <r>
      <rPr>
        <sz val="8"/>
        <color theme="0"/>
        <rFont val="Calibri"/>
        <family val="2"/>
        <scheme val="minor"/>
      </rPr>
      <t>01.01.2028 - 30.06.2028</t>
    </r>
  </si>
  <si>
    <r>
      <t xml:space="preserve">Indikatorenfortschritt
</t>
    </r>
    <r>
      <rPr>
        <sz val="8"/>
        <color theme="0"/>
        <rFont val="Calibri"/>
        <family val="2"/>
        <scheme val="minor"/>
      </rPr>
      <t>01.07.2026 - 31.12.2026</t>
    </r>
  </si>
  <si>
    <r>
      <t xml:space="preserve">Indikatorenfortschritt
</t>
    </r>
    <r>
      <rPr>
        <sz val="8"/>
        <color theme="0"/>
        <rFont val="Calibri"/>
        <family val="2"/>
        <scheme val="minor"/>
      </rPr>
      <t>01.01.2027 - 30.06.2027</t>
    </r>
  </si>
  <si>
    <r>
      <t xml:space="preserve">Indikatorenfortschritt
</t>
    </r>
    <r>
      <rPr>
        <sz val="8"/>
        <color theme="0"/>
        <rFont val="Calibri"/>
        <family val="2"/>
        <scheme val="minor"/>
      </rPr>
      <t>01.07.2028 - 31.12.2028</t>
    </r>
  </si>
  <si>
    <r>
      <t xml:space="preserve">Indikatorenfortschritt
</t>
    </r>
    <r>
      <rPr>
        <sz val="8"/>
        <color theme="0"/>
        <rFont val="Calibri"/>
        <family val="2"/>
        <scheme val="minor"/>
      </rPr>
      <t>01.01.2029 - 30.06.2029</t>
    </r>
  </si>
  <si>
    <r>
      <t xml:space="preserve">Indikatorenfortschritt
</t>
    </r>
    <r>
      <rPr>
        <sz val="8"/>
        <color theme="0"/>
        <rFont val="Calibri"/>
        <family val="2"/>
        <scheme val="minor"/>
      </rPr>
      <t>01.07.2029 - 31.12.2029</t>
    </r>
  </si>
  <si>
    <t>Ergebnisindikatoren</t>
  </si>
  <si>
    <r>
      <rPr>
        <b/>
        <u/>
        <sz val="11"/>
        <rFont val="Calibri"/>
        <family val="2"/>
        <scheme val="minor"/>
      </rPr>
      <t xml:space="preserve">Ausfüllhilfe:
</t>
    </r>
    <r>
      <rPr>
        <sz val="10"/>
        <rFont val="Calibri"/>
        <family val="2"/>
        <scheme val="minor"/>
      </rPr>
      <t>Vom Projektträger sind nur die weißen Felder zu befüllen.
Die Berichterstattung personenbezogener Indikatoren erfolgt anonymisiert. Es muss jedoch sicher gestellt werden, dass durch einer eindeutigen Kennung eine Zurückverfolgung erfolgen kann und somit die Erfüllung des Indikators überprüft werden kann und nachweisbar ist, dass keine Mehrfachzählung derselben Person erfolgt ist.
Der Leitfaden zu den Indikatoren ist jedenfalls zu beachten!</t>
    </r>
  </si>
  <si>
    <r>
      <rPr>
        <b/>
        <u/>
        <sz val="11"/>
        <rFont val="Calibri"/>
        <family val="2"/>
        <scheme val="minor"/>
      </rPr>
      <t>Ausfüllhilfe:</t>
    </r>
    <r>
      <rPr>
        <sz val="10"/>
        <rFont val="Calibri"/>
        <family val="2"/>
        <scheme val="minor"/>
      </rPr>
      <t xml:space="preserve">
Im Overview sind die Angaben zum Projekt auszufüllen sowie eine Sollvorgabe/ein Zielwert, der zum Projektende erreicht werden soll. Für jeden Berichtszeitraum gibt es ein eigenes Tabellenblatt, das vom Projektträger zu befüllen ist. Der Projektfortschritt (ab Spalte J) befüllt sich automatisch. 
Hinweis: Die Daten zu Output- und möglichen zugehörigen Ergebnisindikatoren derselben
Person müssen verknüpft sein.</t>
    </r>
  </si>
  <si>
    <t>Asyl</t>
  </si>
  <si>
    <t>A1: Psychologische Betreuung</t>
  </si>
  <si>
    <t>A3: Schulung von Mitarbeitern und relevanter Akteure</t>
  </si>
  <si>
    <t>A5: Sammlung und Auswertung qualitativer und quantitativer statistischer Daten und Informationen, Durchführung von Forschungsarbeiten, Evaluierung und Monitoring</t>
  </si>
  <si>
    <t>A6: Herkunftsländerrecherche</t>
  </si>
  <si>
    <t>A7: Aufbau und Stärkung der strukturellen Aufnahme- und Schutzkapazitäten von Drittstaaten</t>
  </si>
  <si>
    <t>Gesamt (Kontrolle)</t>
  </si>
  <si>
    <t>Rückkehr</t>
  </si>
  <si>
    <t>R1: Effiziente Schulungsmaßnahmen für Mitarbeiter</t>
  </si>
  <si>
    <t>R3: Kommunikations- und Informationsmaßnahmen</t>
  </si>
  <si>
    <t>R4: Anreiz zur freiwilligen Rückkehr durch Reintegrationsprogramme</t>
  </si>
  <si>
    <t>R6: Operative Zusammenarbeit mit Partnern, anderen Mitgliedstaaten und Drittstaaten</t>
  </si>
  <si>
    <t>O.3.1</t>
  </si>
  <si>
    <t>O.3.2</t>
  </si>
  <si>
    <t>Zahl der erworbenen Ausrüstungsgegenstände, einschließlich der Zahl der erworbenen/aktualisierten IKT-Systeme</t>
  </si>
  <si>
    <t>O.3.3</t>
  </si>
  <si>
    <r>
      <t xml:space="preserve">Zahl der Rückkehrenden, die eine Reintegrationshilfe erhalten haben 
</t>
    </r>
    <r>
      <rPr>
        <sz val="8"/>
        <color rgb="FFFF0000"/>
        <rFont val="Calibri"/>
        <family val="2"/>
        <scheme val="minor"/>
      </rPr>
      <t>(Bitte auch R.3.6 und R.3.7 befüllen!)</t>
    </r>
  </si>
  <si>
    <t>R.3.6</t>
  </si>
  <si>
    <t>Zahl der Rückkehrenden, die freiwillig zurückgekehrt sind</t>
  </si>
  <si>
    <t>R.3.7</t>
  </si>
  <si>
    <t>Zahl der Rückkehrenden, die abgeschoben wurden</t>
  </si>
  <si>
    <t>R.3.8</t>
  </si>
  <si>
    <t>Zahl der Rückkehrenden, die Gegenstand von Alternativen zur Inhaftierung waren</t>
  </si>
  <si>
    <t>O.3.4</t>
  </si>
  <si>
    <t>Zahl der Plätze, die in Hafteinrichtungen geschaffen wurden</t>
  </si>
  <si>
    <t>O.3.5</t>
  </si>
  <si>
    <t>Zahl der Plätze, die in Hafteinrichtungen saniert oder renoviert wurden</t>
  </si>
  <si>
    <t>ZNI 3.1</t>
  </si>
  <si>
    <t>Zahl der Personen denen Rückkehrberatung zuteil wurde</t>
  </si>
  <si>
    <t>ZNI 3.2</t>
  </si>
  <si>
    <t>Zahl der Kampagnen</t>
  </si>
  <si>
    <t>ZNI 3.3</t>
  </si>
  <si>
    <t>Zahl der beschafften Heimreisezertifikate</t>
  </si>
  <si>
    <t>ZNI 3.4</t>
  </si>
  <si>
    <t>Zahl der Vernetzungstreffen mit Vertretern von Drittstaaten</t>
  </si>
  <si>
    <t>ZNI 3.5</t>
  </si>
  <si>
    <t>Zahl der Drittstaatskooperationen</t>
  </si>
  <si>
    <t>Zahl der Rückkehrenden, die eine Reintegrationshilfe erhalten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</si>
</sst>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4"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b/>
      <sz val="11"/>
      <color theme="0"/>
      <name val="Calibri"/>
      <family val="2"/>
      <scheme val="minor"/>
    </font>
    <font>
      <sz val="10"/>
      <name val="Calibri"/>
      <family val="2"/>
      <scheme val="minor"/>
    </font>
    <font>
      <sz val="8"/>
      <name val="Calibri"/>
      <family val="2"/>
      <scheme val="minor"/>
    </font>
    <font>
      <b/>
      <sz val="16"/>
      <name val="Calibri"/>
      <family val="2"/>
      <scheme val="minor"/>
    </font>
    <font>
      <b/>
      <sz val="10"/>
      <name val="Calibri"/>
      <family val="2"/>
      <scheme val="minor"/>
    </font>
    <font>
      <b/>
      <u/>
      <sz val="11"/>
      <name val="Calibri"/>
      <family val="2"/>
      <scheme val="minor"/>
    </font>
    <font>
      <b/>
      <sz val="8"/>
      <color theme="0"/>
      <name val="Calibri"/>
      <family val="2"/>
      <scheme val="minor"/>
    </font>
    <font>
      <b/>
      <sz val="9"/>
      <color theme="0"/>
      <name val="Calibri"/>
      <family val="2"/>
      <scheme val="minor"/>
    </font>
    <font>
      <b/>
      <sz val="8"/>
      <name val="Calibri"/>
      <family val="2"/>
      <scheme val="minor"/>
    </font>
    <font>
      <sz val="9"/>
      <name val="Calibri"/>
      <family val="2"/>
      <scheme val="minor"/>
    </font>
    <font>
      <b/>
      <sz val="10"/>
      <color theme="0"/>
      <name val="Calibri"/>
      <family val="2"/>
      <scheme val="minor"/>
    </font>
    <font>
      <sz val="8"/>
      <color theme="0"/>
      <name val="Calibri"/>
      <family val="2"/>
      <scheme val="minor"/>
    </font>
    <font>
      <sz val="7"/>
      <name val="Calibri"/>
      <family val="2"/>
      <scheme val="minor"/>
    </font>
    <font>
      <b/>
      <sz val="10"/>
      <color rgb="FFFF0000"/>
      <name val="Calibri"/>
      <family val="2"/>
      <scheme val="minor"/>
    </font>
    <font>
      <sz val="10"/>
      <color theme="0" tint="-0.14999847407452621"/>
      <name val="Calibri"/>
      <family val="2"/>
      <scheme val="minor"/>
    </font>
    <font>
      <sz val="8"/>
      <color theme="0" tint="-0.14999847407452621"/>
      <name val="Calibri"/>
      <family val="2"/>
      <scheme val="minor"/>
    </font>
    <font>
      <sz val="8"/>
      <color rgb="FFFF0000"/>
      <name val="Calibri"/>
      <family val="2"/>
      <scheme val="minor"/>
    </font>
    <font>
      <sz val="10"/>
      <color rgb="FFDDDDDD"/>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theme="0"/>
        <bgColor indexed="64"/>
      </patternFill>
    </fill>
    <fill>
      <patternFill patternType="solid">
        <fgColor rgb="FF003870"/>
        <bgColor indexed="64"/>
      </patternFill>
    </fill>
    <fill>
      <patternFill patternType="solid">
        <fgColor rgb="FFD9ECFF"/>
        <bgColor indexed="64"/>
      </patternFill>
    </fill>
  </fills>
  <borders count="1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5" fillId="0" borderId="0" applyFont="0" applyFill="0" applyBorder="0" applyAlignment="0" applyProtection="0"/>
  </cellStyleXfs>
  <cellXfs count="179">
    <xf numFmtId="0" fontId="0" fillId="0" borderId="0" xfId="0"/>
    <xf numFmtId="0" fontId="7" fillId="16" borderId="0" xfId="0" applyFont="1" applyFill="1" applyAlignment="1">
      <alignment vertical="center" wrapText="1"/>
    </xf>
    <xf numFmtId="0" fontId="8" fillId="16" borderId="0" xfId="0" applyFont="1" applyFill="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8"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8" fillId="0" borderId="4" xfId="0" applyFont="1" applyBorder="1" applyAlignment="1">
      <alignment vertical="center" wrapText="1"/>
    </xf>
    <xf numFmtId="0" fontId="7" fillId="19" borderId="10" xfId="0" applyFont="1" applyFill="1" applyBorder="1" applyAlignment="1">
      <alignment horizontal="left" vertical="center" wrapText="1"/>
    </xf>
    <xf numFmtId="0" fontId="7" fillId="16" borderId="0" xfId="0" applyFont="1" applyFill="1" applyAlignment="1">
      <alignment horizontal="center" vertical="center" wrapText="1"/>
    </xf>
    <xf numFmtId="9" fontId="7" fillId="19" borderId="10" xfId="25" applyFont="1" applyFill="1" applyBorder="1" applyAlignment="1" applyProtection="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12" fillId="0" borderId="0" xfId="0" applyFont="1" applyAlignment="1">
      <alignment horizontal="right" vertical="center" wrapText="1"/>
    </xf>
    <xf numFmtId="9" fontId="14" fillId="0" borderId="0" xfId="22" applyFont="1" applyFill="1" applyBorder="1" applyAlignment="1" applyProtection="1">
      <alignment vertical="center" wrapText="1"/>
    </xf>
    <xf numFmtId="49" fontId="15" fillId="0" borderId="10" xfId="22" applyNumberFormat="1" applyFont="1" applyFill="1" applyBorder="1" applyAlignment="1" applyProtection="1">
      <alignment horizontal="left" vertical="center" wrapText="1"/>
      <protection locked="0"/>
    </xf>
    <xf numFmtId="49" fontId="7" fillId="19" borderId="10" xfId="0" applyNumberFormat="1" applyFont="1" applyFill="1" applyBorder="1" applyAlignment="1">
      <alignment horizontal="left" vertical="center" wrapText="1"/>
    </xf>
    <xf numFmtId="9" fontId="8" fillId="0" borderId="0" xfId="22" applyFont="1" applyFill="1" applyBorder="1" applyAlignment="1" applyProtection="1">
      <alignment vertical="center" wrapText="1"/>
    </xf>
    <xf numFmtId="1" fontId="7" fillId="0" borderId="10" xfId="0" applyNumberFormat="1" applyFont="1" applyBorder="1" applyAlignment="1" applyProtection="1">
      <alignment horizontal="right" vertical="center" wrapText="1"/>
      <protection locked="0"/>
    </xf>
    <xf numFmtId="0" fontId="7" fillId="19" borderId="10" xfId="0" applyFont="1" applyFill="1" applyBorder="1" applyAlignment="1">
      <alignment vertical="center" wrapText="1"/>
    </xf>
    <xf numFmtId="1" fontId="7" fillId="0" borderId="10" xfId="0" applyNumberFormat="1" applyFont="1" applyBorder="1" applyAlignment="1" applyProtection="1">
      <alignment vertical="center" wrapText="1"/>
      <protection locked="0"/>
    </xf>
    <xf numFmtId="9" fontId="8" fillId="0" borderId="0" xfId="0" applyNumberFormat="1" applyFont="1" applyAlignment="1">
      <alignment vertical="center" wrapText="1"/>
    </xf>
    <xf numFmtId="0" fontId="6" fillId="18" borderId="2" xfId="0" applyFont="1" applyFill="1" applyBorder="1" applyAlignment="1">
      <alignment vertical="center" wrapText="1"/>
    </xf>
    <xf numFmtId="0" fontId="6" fillId="18" borderId="9" xfId="0" applyFont="1" applyFill="1" applyBorder="1" applyAlignment="1">
      <alignment horizontal="right" vertical="center" wrapText="1"/>
    </xf>
    <xf numFmtId="0" fontId="12" fillId="18" borderId="10" xfId="0" applyFont="1" applyFill="1" applyBorder="1" applyAlignment="1">
      <alignment horizontal="right" vertical="center" wrapText="1"/>
    </xf>
    <xf numFmtId="0" fontId="12" fillId="0" borderId="1" xfId="0" applyFont="1" applyBorder="1" applyAlignment="1">
      <alignment horizontal="right" vertical="center" wrapText="1"/>
    </xf>
    <xf numFmtId="0" fontId="18" fillId="16" borderId="0" xfId="0" applyFont="1" applyFill="1" applyAlignment="1">
      <alignment vertical="center" wrapText="1"/>
    </xf>
    <xf numFmtId="1" fontId="7" fillId="19" borderId="11" xfId="0" applyNumberFormat="1" applyFont="1" applyFill="1" applyBorder="1" applyAlignment="1">
      <alignment vertical="center" wrapText="1"/>
    </xf>
    <xf numFmtId="9" fontId="8" fillId="19" borderId="10" xfId="22" applyFont="1" applyFill="1" applyBorder="1" applyAlignment="1" applyProtection="1">
      <alignment vertical="center" wrapText="1"/>
    </xf>
    <xf numFmtId="1" fontId="7" fillId="19" borderId="10" xfId="0" applyNumberFormat="1" applyFont="1" applyFill="1" applyBorder="1" applyAlignment="1">
      <alignment vertical="center" wrapText="1"/>
    </xf>
    <xf numFmtId="9" fontId="8" fillId="0" borderId="1" xfId="22" applyFont="1" applyFill="1" applyBorder="1" applyAlignment="1" applyProtection="1">
      <alignment vertical="center" wrapText="1"/>
    </xf>
    <xf numFmtId="0" fontId="7" fillId="17" borderId="5" xfId="0" applyFont="1" applyFill="1" applyBorder="1" applyAlignment="1">
      <alignment vertical="center" wrapText="1"/>
    </xf>
    <xf numFmtId="0" fontId="8" fillId="0" borderId="7" xfId="0" applyFont="1" applyBorder="1" applyAlignment="1">
      <alignment vertical="center" wrapText="1"/>
    </xf>
    <xf numFmtId="0" fontId="7" fillId="0" borderId="7" xfId="0" applyFont="1" applyBorder="1" applyAlignment="1">
      <alignment vertical="center"/>
    </xf>
    <xf numFmtId="0" fontId="20" fillId="16" borderId="0" xfId="0" applyFont="1" applyFill="1" applyAlignment="1">
      <alignment vertical="center" wrapText="1"/>
    </xf>
    <xf numFmtId="0" fontId="20" fillId="16" borderId="0" xfId="0" applyFont="1" applyFill="1" applyAlignment="1">
      <alignment vertical="center"/>
    </xf>
    <xf numFmtId="0" fontId="21" fillId="16" borderId="0" xfId="0" applyFont="1" applyFill="1" applyAlignment="1">
      <alignment vertical="center" wrapText="1"/>
    </xf>
    <xf numFmtId="0" fontId="6" fillId="18" borderId="10" xfId="0" applyFont="1" applyFill="1" applyBorder="1" applyAlignment="1">
      <alignment vertical="center" wrapText="1"/>
    </xf>
    <xf numFmtId="0" fontId="6" fillId="18" borderId="10" xfId="0" applyFont="1" applyFill="1" applyBorder="1" applyAlignment="1">
      <alignment horizontal="center" vertical="center" wrapText="1"/>
    </xf>
    <xf numFmtId="0" fontId="7" fillId="0" borderId="0" xfId="0" applyFont="1" applyAlignment="1">
      <alignment horizontal="center" vertical="center" wrapText="1"/>
    </xf>
    <xf numFmtId="0" fontId="6" fillId="18" borderId="10" xfId="0" applyFont="1" applyFill="1" applyBorder="1" applyAlignment="1">
      <alignment horizontal="right" vertical="center" wrapText="1"/>
    </xf>
    <xf numFmtId="0" fontId="6" fillId="0" borderId="1" xfId="0" applyFont="1" applyBorder="1" applyAlignment="1">
      <alignment horizontal="right" vertical="center" wrapText="1"/>
    </xf>
    <xf numFmtId="1" fontId="7" fillId="0" borderId="1" xfId="0" applyNumberFormat="1" applyFont="1" applyBorder="1" applyAlignment="1">
      <alignment vertical="center" wrapText="1"/>
    </xf>
    <xf numFmtId="0" fontId="0" fillId="16" borderId="0" xfId="0" applyFill="1"/>
    <xf numFmtId="0" fontId="19" fillId="16" borderId="0" xfId="0" applyFont="1" applyFill="1" applyAlignment="1">
      <alignment vertical="center"/>
    </xf>
    <xf numFmtId="1" fontId="7" fillId="0" borderId="0" xfId="0" applyNumberFormat="1" applyFont="1" applyAlignment="1">
      <alignment vertical="center" wrapText="1"/>
    </xf>
    <xf numFmtId="0" fontId="6" fillId="16" borderId="0" xfId="0" applyFont="1" applyFill="1" applyAlignment="1">
      <alignment vertical="center" wrapText="1"/>
    </xf>
    <xf numFmtId="14" fontId="7" fillId="16" borderId="0" xfId="0" applyNumberFormat="1" applyFont="1" applyFill="1" applyAlignment="1">
      <alignment vertical="center" wrapText="1"/>
    </xf>
    <xf numFmtId="1" fontId="7" fillId="16" borderId="0" xfId="0" applyNumberFormat="1" applyFont="1" applyFill="1" applyAlignment="1">
      <alignment vertical="center" wrapText="1"/>
    </xf>
    <xf numFmtId="1" fontId="7" fillId="16" borderId="0" xfId="0" applyNumberFormat="1" applyFont="1" applyFill="1" applyAlignment="1">
      <alignment horizontal="left" vertical="center" wrapText="1"/>
    </xf>
    <xf numFmtId="0" fontId="6" fillId="16" borderId="0" xfId="0" applyFont="1" applyFill="1" applyAlignment="1">
      <alignment horizontal="center" vertical="center" wrapText="1"/>
    </xf>
    <xf numFmtId="1" fontId="7" fillId="16" borderId="0" xfId="0" applyNumberFormat="1" applyFont="1" applyFill="1" applyAlignment="1">
      <alignment horizontal="center" vertical="center" wrapText="1"/>
    </xf>
    <xf numFmtId="14" fontId="7" fillId="0" borderId="1" xfId="0" applyNumberFormat="1" applyFont="1" applyBorder="1" applyAlignment="1">
      <alignment vertical="center" wrapText="1"/>
    </xf>
    <xf numFmtId="0" fontId="6"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10" fillId="16" borderId="0" xfId="0" applyFont="1" applyFill="1" applyAlignment="1">
      <alignment horizontal="left" vertical="center" wrapText="1"/>
    </xf>
    <xf numFmtId="0" fontId="7" fillId="16" borderId="0" xfId="0" applyFont="1" applyFill="1" applyAlignment="1">
      <alignment horizontal="left" vertical="center" wrapText="1"/>
    </xf>
    <xf numFmtId="0" fontId="10" fillId="0" borderId="7" xfId="0" applyFont="1" applyBorder="1" applyAlignment="1">
      <alignment horizontal="left" vertical="center" wrapText="1"/>
    </xf>
    <xf numFmtId="0" fontId="7" fillId="0" borderId="7" xfId="0" applyFont="1" applyBorder="1" applyAlignment="1">
      <alignment horizontal="left" vertical="center" wrapText="1"/>
    </xf>
    <xf numFmtId="1" fontId="7" fillId="0" borderId="7" xfId="0" applyNumberFormat="1" applyFont="1" applyBorder="1" applyAlignment="1">
      <alignment horizontal="left" vertical="center" wrapText="1"/>
    </xf>
    <xf numFmtId="1" fontId="7" fillId="0" borderId="8" xfId="0" applyNumberFormat="1" applyFont="1" applyBorder="1" applyAlignment="1">
      <alignment horizontal="left" vertical="center" wrapText="1"/>
    </xf>
    <xf numFmtId="0" fontId="10" fillId="0" borderId="3" xfId="0" applyFont="1" applyBorder="1" applyAlignment="1">
      <alignment horizontal="left" vertical="center" wrapText="1"/>
    </xf>
    <xf numFmtId="0" fontId="7" fillId="0" borderId="3" xfId="0" applyFont="1" applyBorder="1" applyAlignment="1">
      <alignment horizontal="left" vertical="center" wrapText="1"/>
    </xf>
    <xf numFmtId="1" fontId="7" fillId="0" borderId="3" xfId="0" applyNumberFormat="1" applyFont="1" applyBorder="1" applyAlignment="1">
      <alignment horizontal="left" vertical="center" wrapText="1"/>
    </xf>
    <xf numFmtId="1" fontId="7" fillId="0" borderId="4" xfId="0" applyNumberFormat="1" applyFont="1" applyBorder="1" applyAlignment="1">
      <alignment horizontal="left" vertical="center" wrapText="1"/>
    </xf>
    <xf numFmtId="1" fontId="7" fillId="0" borderId="2" xfId="0" applyNumberFormat="1" applyFont="1" applyBorder="1" applyAlignment="1">
      <alignment horizontal="left" vertical="center" wrapText="1"/>
    </xf>
    <xf numFmtId="0" fontId="8" fillId="0" borderId="5" xfId="0" applyFont="1" applyBorder="1" applyAlignment="1">
      <alignment vertical="center" wrapText="1"/>
    </xf>
    <xf numFmtId="9" fontId="8" fillId="0" borderId="1" xfId="0" applyNumberFormat="1" applyFont="1" applyBorder="1" applyAlignment="1">
      <alignment vertical="center" wrapText="1"/>
    </xf>
    <xf numFmtId="0" fontId="12" fillId="0" borderId="5" xfId="0" applyFont="1" applyBorder="1" applyAlignment="1">
      <alignment horizontal="right" vertical="center" wrapText="1"/>
    </xf>
    <xf numFmtId="9" fontId="8" fillId="0" borderId="5" xfId="22" applyFont="1" applyFill="1" applyBorder="1" applyAlignment="1" applyProtection="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vertical="center" wrapText="1"/>
    </xf>
    <xf numFmtId="1" fontId="7" fillId="0" borderId="6" xfId="0" applyNumberFormat="1" applyFont="1" applyBorder="1" applyAlignment="1">
      <alignment horizontal="left" vertical="center" wrapText="1"/>
    </xf>
    <xf numFmtId="0" fontId="7" fillId="19" borderId="9" xfId="0" applyFont="1" applyFill="1" applyBorder="1" applyAlignment="1">
      <alignment vertical="center" wrapText="1"/>
    </xf>
    <xf numFmtId="0" fontId="7" fillId="19" borderId="15" xfId="0" applyFont="1" applyFill="1" applyBorder="1" applyAlignment="1">
      <alignment vertical="center" wrapText="1"/>
    </xf>
    <xf numFmtId="0" fontId="7" fillId="19" borderId="14" xfId="0" applyFont="1" applyFill="1" applyBorder="1" applyAlignment="1">
      <alignment vertical="center" wrapText="1"/>
    </xf>
    <xf numFmtId="0" fontId="8" fillId="17" borderId="1" xfId="0" applyFont="1" applyFill="1" applyBorder="1" applyAlignment="1">
      <alignment vertical="center" wrapText="1"/>
    </xf>
    <xf numFmtId="0" fontId="7" fillId="17" borderId="7" xfId="0" applyFont="1" applyFill="1" applyBorder="1" applyAlignment="1">
      <alignment vertical="center" wrapText="1"/>
    </xf>
    <xf numFmtId="0" fontId="19" fillId="17" borderId="7" xfId="0" applyFont="1" applyFill="1" applyBorder="1" applyAlignment="1">
      <alignment vertical="center"/>
    </xf>
    <xf numFmtId="0" fontId="8" fillId="17" borderId="7" xfId="0" applyFont="1" applyFill="1" applyBorder="1" applyAlignment="1">
      <alignment vertical="center" wrapText="1"/>
    </xf>
    <xf numFmtId="0" fontId="8" fillId="17" borderId="8" xfId="0" applyFont="1" applyFill="1" applyBorder="1" applyAlignment="1">
      <alignment vertical="center" wrapText="1"/>
    </xf>
    <xf numFmtId="0" fontId="7" fillId="0" borderId="0" xfId="0" applyFont="1" applyBorder="1" applyAlignment="1">
      <alignment vertical="center" wrapText="1"/>
    </xf>
    <xf numFmtId="0" fontId="0" fillId="0" borderId="0" xfId="0" applyBorder="1"/>
    <xf numFmtId="0" fontId="8" fillId="0" borderId="0" xfId="0" applyFont="1" applyBorder="1" applyAlignment="1">
      <alignment vertical="center" wrapText="1"/>
    </xf>
    <xf numFmtId="0" fontId="6" fillId="0" borderId="0" xfId="0" applyFont="1" applyBorder="1" applyAlignment="1">
      <alignment vertical="center" wrapText="1"/>
    </xf>
    <xf numFmtId="14" fontId="7" fillId="0" borderId="0" xfId="0" applyNumberFormat="1" applyFont="1" applyBorder="1" applyAlignment="1">
      <alignment vertical="center" wrapText="1"/>
    </xf>
    <xf numFmtId="1" fontId="7" fillId="0" borderId="0" xfId="0" applyNumberFormat="1" applyFont="1" applyBorder="1" applyAlignment="1">
      <alignment vertical="center" wrapText="1"/>
    </xf>
    <xf numFmtId="0" fontId="12" fillId="0" borderId="0" xfId="0" applyFont="1" applyBorder="1" applyAlignment="1">
      <alignment horizontal="right" vertical="center" wrapText="1"/>
    </xf>
    <xf numFmtId="0" fontId="0" fillId="0" borderId="1" xfId="0" applyBorder="1"/>
    <xf numFmtId="0" fontId="12" fillId="18" borderId="9" xfId="0" applyFont="1" applyFill="1" applyBorder="1" applyAlignment="1">
      <alignment horizontal="right" vertical="center" wrapText="1"/>
    </xf>
    <xf numFmtId="0" fontId="6" fillId="18" borderId="14" xfId="0" applyFont="1" applyFill="1" applyBorder="1" applyAlignment="1">
      <alignment horizontal="right" vertical="center" wrapText="1"/>
    </xf>
    <xf numFmtId="0" fontId="12" fillId="18" borderId="14" xfId="0" applyFont="1" applyFill="1" applyBorder="1" applyAlignment="1">
      <alignment horizontal="right" vertical="center" wrapText="1"/>
    </xf>
    <xf numFmtId="9" fontId="8" fillId="0" borderId="10" xfId="22" applyFont="1" applyFill="1" applyBorder="1" applyAlignment="1" applyProtection="1">
      <alignment vertical="center" wrapText="1"/>
    </xf>
    <xf numFmtId="0" fontId="7" fillId="16" borderId="0" xfId="0" applyFont="1" applyFill="1" applyAlignment="1" applyProtection="1">
      <alignment vertical="center" wrapText="1"/>
    </xf>
    <xf numFmtId="0" fontId="8" fillId="16" borderId="0" xfId="0" applyFont="1" applyFill="1" applyAlignment="1" applyProtection="1">
      <alignment vertical="center" wrapText="1"/>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8" fillId="0" borderId="3" xfId="0" applyFont="1" applyBorder="1" applyAlignment="1" applyProtection="1">
      <alignment vertical="center" wrapText="1"/>
    </xf>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1" xfId="0" applyFont="1" applyBorder="1" applyAlignment="1" applyProtection="1">
      <alignment horizontal="center" vertical="center" wrapText="1"/>
    </xf>
    <xf numFmtId="0" fontId="7" fillId="0" borderId="0" xfId="0" applyFont="1" applyAlignment="1" applyProtection="1">
      <alignment vertical="center" wrapText="1"/>
    </xf>
    <xf numFmtId="0" fontId="8" fillId="0" borderId="0" xfId="0" applyFont="1" applyAlignment="1" applyProtection="1">
      <alignment vertical="center" wrapText="1"/>
    </xf>
    <xf numFmtId="0" fontId="7" fillId="0" borderId="1" xfId="0" applyFont="1" applyBorder="1" applyAlignment="1" applyProtection="1">
      <alignment vertical="center" wrapText="1"/>
    </xf>
    <xf numFmtId="0" fontId="6" fillId="0" borderId="1" xfId="0" applyFont="1" applyBorder="1" applyAlignment="1" applyProtection="1">
      <alignment vertical="center" wrapText="1"/>
    </xf>
    <xf numFmtId="0" fontId="8" fillId="0" borderId="2" xfId="0" applyFont="1" applyBorder="1" applyAlignment="1" applyProtection="1">
      <alignment vertical="center" wrapText="1"/>
    </xf>
    <xf numFmtId="0" fontId="8" fillId="0" borderId="4" xfId="0" applyFont="1" applyBorder="1" applyAlignment="1" applyProtection="1">
      <alignment vertical="center" wrapText="1"/>
    </xf>
    <xf numFmtId="0" fontId="7" fillId="19" borderId="10" xfId="0" applyFont="1" applyFill="1" applyBorder="1" applyAlignment="1" applyProtection="1">
      <alignment horizontal="left" vertical="center" wrapText="1"/>
    </xf>
    <xf numFmtId="0" fontId="7" fillId="0" borderId="5" xfId="0" applyFont="1" applyBorder="1" applyAlignment="1" applyProtection="1">
      <alignment vertical="top" wrapText="1"/>
    </xf>
    <xf numFmtId="0" fontId="7" fillId="0" borderId="1" xfId="0" applyFont="1" applyBorder="1" applyAlignment="1" applyProtection="1">
      <alignment vertical="top" wrapText="1"/>
    </xf>
    <xf numFmtId="0" fontId="7" fillId="16" borderId="0" xfId="0" applyFont="1" applyFill="1" applyAlignment="1" applyProtection="1">
      <alignment horizontal="center" vertical="center" wrapText="1"/>
    </xf>
    <xf numFmtId="14" fontId="7" fillId="19" borderId="10" xfId="0" applyNumberFormat="1" applyFont="1" applyFill="1" applyBorder="1" applyAlignment="1" applyProtection="1">
      <alignment horizontal="left" vertical="center" wrapText="1"/>
    </xf>
    <xf numFmtId="1" fontId="7" fillId="19" borderId="10" xfId="0" applyNumberFormat="1" applyFont="1" applyFill="1" applyBorder="1" applyAlignment="1" applyProtection="1">
      <alignment horizontal="left" vertical="center" wrapText="1"/>
    </xf>
    <xf numFmtId="0" fontId="7" fillId="0" borderId="7" xfId="0" applyFont="1" applyBorder="1" applyAlignment="1" applyProtection="1">
      <alignment vertical="top" wrapText="1"/>
    </xf>
    <xf numFmtId="0" fontId="7" fillId="0" borderId="6" xfId="0" applyFont="1" applyBorder="1" applyAlignment="1" applyProtection="1">
      <alignment vertical="center" wrapText="1"/>
    </xf>
    <xf numFmtId="0" fontId="7" fillId="0" borderId="7"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2" xfId="0" applyFont="1" applyBorder="1" applyAlignment="1" applyProtection="1">
      <alignment vertical="center" wrapText="1"/>
    </xf>
    <xf numFmtId="0" fontId="12" fillId="0" borderId="0" xfId="0" applyFont="1" applyAlignment="1" applyProtection="1">
      <alignment horizontal="right" vertical="center" wrapText="1"/>
    </xf>
    <xf numFmtId="0" fontId="13" fillId="18" borderId="10" xfId="0" applyFont="1" applyFill="1" applyBorder="1" applyAlignment="1" applyProtection="1">
      <alignment horizontal="left" vertical="center" wrapText="1"/>
    </xf>
    <xf numFmtId="0" fontId="13" fillId="18" borderId="10" xfId="0" applyFont="1" applyFill="1" applyBorder="1" applyAlignment="1" applyProtection="1">
      <alignment horizontal="center" vertical="center" wrapText="1"/>
    </xf>
    <xf numFmtId="1" fontId="7" fillId="19" borderId="10" xfId="0" applyNumberFormat="1" applyFont="1" applyFill="1" applyBorder="1" applyAlignment="1" applyProtection="1">
      <alignment horizontal="right" vertical="center" wrapText="1"/>
    </xf>
    <xf numFmtId="0" fontId="7" fillId="0" borderId="5" xfId="0" applyFont="1" applyBorder="1" applyAlignment="1" applyProtection="1">
      <alignment horizontal="center" vertical="center" wrapText="1"/>
    </xf>
    <xf numFmtId="1" fontId="15" fillId="0" borderId="10" xfId="22" applyNumberFormat="1" applyFont="1" applyFill="1" applyBorder="1" applyAlignment="1" applyProtection="1">
      <alignment vertical="center" wrapText="1"/>
      <protection locked="0"/>
    </xf>
    <xf numFmtId="0" fontId="13" fillId="18" borderId="10" xfId="0" applyFont="1" applyFill="1" applyBorder="1" applyAlignment="1" applyProtection="1">
      <alignment horizontal="center" vertical="center" wrapText="1"/>
    </xf>
    <xf numFmtId="0" fontId="7" fillId="19" borderId="10" xfId="0" applyFont="1" applyFill="1" applyBorder="1" applyAlignment="1" applyProtection="1">
      <alignment horizontal="left" vertical="center" wrapText="1"/>
    </xf>
    <xf numFmtId="0" fontId="7" fillId="19" borderId="10" xfId="0" applyFont="1" applyFill="1" applyBorder="1" applyAlignment="1" applyProtection="1">
      <alignment horizontal="left" vertical="center" wrapText="1"/>
    </xf>
    <xf numFmtId="0" fontId="13" fillId="18" borderId="10" xfId="0" applyFont="1" applyFill="1" applyBorder="1" applyAlignment="1" applyProtection="1">
      <alignment horizontal="center" vertical="center" wrapText="1"/>
    </xf>
    <xf numFmtId="0" fontId="13" fillId="18" borderId="10" xfId="0" applyFont="1" applyFill="1" applyBorder="1" applyAlignment="1" applyProtection="1">
      <alignment horizontal="center" vertical="center" wrapText="1"/>
    </xf>
    <xf numFmtId="0" fontId="7" fillId="19" borderId="10" xfId="0" applyFont="1" applyFill="1" applyBorder="1" applyAlignment="1" applyProtection="1">
      <alignment horizontal="left" vertical="center" wrapText="1"/>
    </xf>
    <xf numFmtId="1" fontId="7" fillId="17" borderId="10" xfId="0" applyNumberFormat="1" applyFont="1" applyFill="1" applyBorder="1" applyAlignment="1" applyProtection="1">
      <alignment horizontal="center" vertical="center" wrapText="1"/>
      <protection locked="0"/>
    </xf>
    <xf numFmtId="0" fontId="7" fillId="0" borderId="7"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23" fillId="16" borderId="0" xfId="0" applyFont="1" applyFill="1" applyAlignment="1">
      <alignment vertical="center" wrapText="1"/>
    </xf>
    <xf numFmtId="0" fontId="1" fillId="16" borderId="0" xfId="0" applyFont="1" applyFill="1"/>
    <xf numFmtId="0" fontId="7" fillId="19" borderId="10" xfId="0" applyFont="1" applyFill="1" applyBorder="1" applyAlignment="1">
      <alignment horizontal="left" vertical="center" wrapText="1"/>
    </xf>
    <xf numFmtId="0" fontId="7" fillId="0" borderId="0" xfId="0" applyFont="1" applyAlignment="1">
      <alignment horizontal="left" vertical="center" wrapText="1"/>
    </xf>
    <xf numFmtId="0" fontId="6" fillId="18" borderId="5" xfId="0" applyFont="1" applyFill="1" applyBorder="1" applyAlignment="1">
      <alignment horizontal="left" vertical="center" wrapText="1"/>
    </xf>
    <xf numFmtId="0" fontId="6" fillId="18" borderId="0" xfId="0" applyFont="1" applyFill="1" applyAlignment="1">
      <alignment horizontal="left" vertical="center" wrapText="1"/>
    </xf>
    <xf numFmtId="0" fontId="7" fillId="0" borderId="10" xfId="0" applyFont="1" applyFill="1" applyBorder="1" applyAlignment="1" applyProtection="1">
      <alignment horizontal="left" vertical="center" wrapText="1"/>
      <protection locked="0"/>
    </xf>
    <xf numFmtId="0" fontId="7" fillId="19" borderId="10" xfId="0" applyFont="1" applyFill="1" applyBorder="1" applyAlignment="1" applyProtection="1">
      <alignment horizontal="left" vertical="center" wrapText="1"/>
    </xf>
    <xf numFmtId="14" fontId="7" fillId="0" borderId="10" xfId="0" applyNumberFormat="1" applyFont="1" applyFill="1" applyBorder="1" applyAlignment="1" applyProtection="1">
      <alignment horizontal="left" vertical="center" wrapText="1"/>
      <protection locked="0"/>
    </xf>
    <xf numFmtId="1" fontId="7" fillId="19" borderId="10" xfId="0" applyNumberFormat="1" applyFont="1" applyFill="1" applyBorder="1" applyAlignment="1">
      <alignment horizontal="left" vertical="center" wrapText="1"/>
    </xf>
    <xf numFmtId="0" fontId="7" fillId="19" borderId="10" xfId="0" applyFont="1" applyFill="1" applyBorder="1" applyAlignment="1">
      <alignment horizontal="left" vertical="center" wrapText="1"/>
    </xf>
    <xf numFmtId="0" fontId="7" fillId="0" borderId="0" xfId="0" applyFont="1" applyAlignment="1">
      <alignment horizontal="center" vertical="center" wrapText="1"/>
    </xf>
    <xf numFmtId="0" fontId="10" fillId="19" borderId="10" xfId="0" applyFont="1" applyFill="1" applyBorder="1" applyAlignment="1">
      <alignment horizontal="left" vertical="center" wrapText="1"/>
    </xf>
    <xf numFmtId="0" fontId="6" fillId="18" borderId="10" xfId="0" applyFont="1" applyFill="1" applyBorder="1" applyAlignment="1">
      <alignment horizontal="left" vertical="center" wrapText="1"/>
    </xf>
    <xf numFmtId="0" fontId="6" fillId="18" borderId="11" xfId="0" applyFont="1" applyFill="1" applyBorder="1" applyAlignment="1">
      <alignment horizontal="left" vertical="center" wrapText="1"/>
    </xf>
    <xf numFmtId="0" fontId="6" fillId="18" borderId="13" xfId="0" applyFont="1" applyFill="1" applyBorder="1" applyAlignment="1">
      <alignment horizontal="left" vertical="center" wrapText="1"/>
    </xf>
    <xf numFmtId="0" fontId="7" fillId="0" borderId="0" xfId="0" applyFont="1" applyAlignment="1" applyProtection="1">
      <alignment horizontal="left" vertical="top" wrapText="1"/>
    </xf>
    <xf numFmtId="0" fontId="7" fillId="0" borderId="3"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7" xfId="0" applyFont="1" applyBorder="1" applyAlignment="1" applyProtection="1">
      <alignment horizontal="center" vertical="center" wrapText="1"/>
    </xf>
    <xf numFmtId="0" fontId="6" fillId="18" borderId="14" xfId="0" applyFont="1" applyFill="1" applyBorder="1" applyAlignment="1" applyProtection="1">
      <alignment horizontal="left" vertical="center" wrapText="1"/>
    </xf>
    <xf numFmtId="0" fontId="6" fillId="18" borderId="10" xfId="0" applyFont="1" applyFill="1" applyBorder="1" applyAlignment="1" applyProtection="1">
      <alignment horizontal="left" vertical="center" wrapText="1"/>
    </xf>
    <xf numFmtId="49" fontId="8" fillId="0" borderId="10" xfId="22" applyNumberFormat="1" applyFont="1" applyFill="1" applyBorder="1" applyAlignment="1" applyProtection="1">
      <alignment horizontal="left" vertical="center" wrapText="1"/>
      <protection locked="0"/>
    </xf>
    <xf numFmtId="0" fontId="13" fillId="18" borderId="10" xfId="0" applyFont="1" applyFill="1" applyBorder="1" applyAlignment="1" applyProtection="1">
      <alignment horizontal="center" vertical="center" wrapText="1"/>
    </xf>
    <xf numFmtId="0" fontId="6" fillId="18" borderId="11" xfId="0" applyFont="1" applyFill="1" applyBorder="1" applyAlignment="1" applyProtection="1">
      <alignment horizontal="left" vertical="center" wrapText="1"/>
    </xf>
    <xf numFmtId="0" fontId="6" fillId="18" borderId="12" xfId="0" applyFont="1" applyFill="1" applyBorder="1" applyAlignment="1" applyProtection="1">
      <alignment horizontal="left" vertical="center" wrapText="1"/>
    </xf>
    <xf numFmtId="0" fontId="6" fillId="18" borderId="13" xfId="0" applyFont="1" applyFill="1" applyBorder="1" applyAlignment="1" applyProtection="1">
      <alignment horizontal="left" vertical="center" wrapText="1"/>
    </xf>
    <xf numFmtId="0" fontId="10" fillId="19" borderId="11" xfId="0" applyFont="1" applyFill="1" applyBorder="1" applyAlignment="1" applyProtection="1">
      <alignment horizontal="left" vertical="center" wrapText="1"/>
    </xf>
    <xf numFmtId="0" fontId="10" fillId="19" borderId="13" xfId="0" applyFont="1" applyFill="1" applyBorder="1" applyAlignment="1" applyProtection="1">
      <alignment horizontal="left" vertical="center" wrapText="1"/>
    </xf>
    <xf numFmtId="0" fontId="10" fillId="19" borderId="10" xfId="0" applyFont="1" applyFill="1" applyBorder="1" applyAlignment="1" applyProtection="1">
      <alignment horizontal="left" vertical="center" wrapText="1"/>
    </xf>
    <xf numFmtId="9" fontId="8" fillId="0" borderId="10" xfId="22" applyFont="1" applyFill="1" applyBorder="1" applyAlignment="1" applyProtection="1">
      <alignment horizontal="left" vertical="center" wrapText="1"/>
      <protection locked="0"/>
    </xf>
    <xf numFmtId="49" fontId="7" fillId="19" borderId="9" xfId="0" applyNumberFormat="1" applyFont="1" applyFill="1" applyBorder="1" applyAlignment="1">
      <alignment horizontal="center" vertical="center" wrapText="1"/>
    </xf>
    <xf numFmtId="49" fontId="7" fillId="19" borderId="15" xfId="0" applyNumberFormat="1" applyFont="1" applyFill="1" applyBorder="1" applyAlignment="1">
      <alignment horizontal="center" vertical="center" wrapText="1"/>
    </xf>
    <xf numFmtId="49" fontId="7" fillId="19" borderId="14" xfId="0" applyNumberFormat="1" applyFont="1" applyFill="1" applyBorder="1" applyAlignment="1">
      <alignment horizontal="center" vertical="center" wrapText="1"/>
    </xf>
    <xf numFmtId="0" fontId="6" fillId="18" borderId="12" xfId="0" applyFont="1" applyFill="1" applyBorder="1" applyAlignment="1">
      <alignment horizontal="left" vertical="center" wrapText="1"/>
    </xf>
    <xf numFmtId="0" fontId="7" fillId="0" borderId="0" xfId="0" applyFont="1" applyBorder="1" applyAlignment="1">
      <alignment horizontal="left" vertical="center" wrapText="1"/>
    </xf>
    <xf numFmtId="14" fontId="7" fillId="19" borderId="10" xfId="0" applyNumberFormat="1" applyFont="1" applyFill="1" applyBorder="1" applyAlignment="1">
      <alignment horizontal="left" vertical="center" wrapText="1"/>
    </xf>
  </cellXfs>
  <cellStyles count="26">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Prozent" xfId="25" builtinId="5"/>
    <cellStyle name="Prozent 2" xfId="22" xr:uid="{00000000-0005-0000-0000-000014000000}"/>
    <cellStyle name="Standard" xfId="0" builtinId="0"/>
    <cellStyle name="Standard 2" xfId="20" xr:uid="{00000000-0005-0000-0000-000016000000}"/>
    <cellStyle name="Standard 2 2" xfId="23" xr:uid="{00000000-0005-0000-0000-000017000000}"/>
    <cellStyle name="Standard 3" xfId="21" xr:uid="{00000000-0005-0000-0000-000018000000}"/>
    <cellStyle name="Währung 2" xfId="24" xr:uid="{00000000-0005-0000-0000-000019000000}"/>
  </cellStyles>
  <dxfs count="124">
    <dxf>
      <font>
        <b val="0"/>
        <i/>
      </font>
    </dxf>
    <dxf>
      <font>
        <b val="0"/>
        <i/>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s>
  <tableStyles count="0" defaultTableStyle="TableStyleMedium2" defaultPivotStyle="PivotStyleLight16"/>
  <colors>
    <mruColors>
      <color rgb="FFD9ECFF"/>
      <color rgb="FFDDDDDD"/>
      <color rgb="FF003870"/>
      <color rgb="FFE0ECF0"/>
      <color rgb="FF2D525D"/>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214;IF\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rgb="FF003870"/>
    <pageSetUpPr fitToPage="1"/>
  </sheetPr>
  <dimension ref="A1:AY45"/>
  <sheetViews>
    <sheetView showGridLines="0" tabSelected="1" zoomScaleNormal="100" workbookViewId="0">
      <selection activeCell="E6" sqref="E6:F6"/>
    </sheetView>
  </sheetViews>
  <sheetFormatPr baseColWidth="10" defaultRowHeight="18.75" customHeight="1" x14ac:dyDescent="0.25"/>
  <cols>
    <col min="1" max="2" width="3.6640625" style="1" customWidth="1"/>
    <col min="3" max="3" width="9.6640625" style="1" customWidth="1"/>
    <col min="4" max="4" width="13.5546875" style="1" customWidth="1"/>
    <col min="5" max="5" width="47.109375" style="1" customWidth="1"/>
    <col min="6" max="6" width="7.44140625" style="1" customWidth="1"/>
    <col min="7" max="8" width="2.33203125" style="1" customWidth="1"/>
    <col min="9" max="9" width="1.6640625" style="2" customWidth="1"/>
    <col min="10" max="10" width="14.6640625" style="1" customWidth="1"/>
    <col min="11" max="11" width="6.44140625" style="2" customWidth="1"/>
    <col min="12" max="12" width="1.33203125" style="2" customWidth="1"/>
    <col min="13" max="13" width="14.6640625" style="2" customWidth="1"/>
    <col min="14" max="14" width="6.44140625" style="2" customWidth="1"/>
    <col min="15" max="15" width="1.33203125" style="2" customWidth="1"/>
    <col min="16" max="16" width="14.6640625" style="1" customWidth="1"/>
    <col min="17" max="17" width="6.44140625" style="2" customWidth="1"/>
    <col min="18" max="18" width="1.33203125" style="2" customWidth="1"/>
    <col min="19" max="19" width="14.6640625" style="2" customWidth="1"/>
    <col min="20" max="20" width="6.44140625" style="2" customWidth="1"/>
    <col min="21" max="21" width="1.6640625" style="2" customWidth="1"/>
    <col min="22" max="22" width="14.6640625" style="1" customWidth="1"/>
    <col min="23" max="23" width="6.44140625" style="2" customWidth="1"/>
    <col min="24" max="24" width="1.33203125" style="2" customWidth="1"/>
    <col min="25" max="25" width="14.6640625" style="2" customWidth="1"/>
    <col min="26" max="26" width="6.44140625" style="2" customWidth="1"/>
    <col min="27" max="27" width="1.33203125" style="2" customWidth="1"/>
    <col min="28" max="28" width="14.6640625" style="1" customWidth="1"/>
    <col min="29" max="29" width="6.44140625" style="2" customWidth="1"/>
    <col min="30" max="30" width="1.33203125" style="2" customWidth="1"/>
    <col min="31" max="31" width="14.6640625" style="2" customWidth="1"/>
    <col min="32" max="32" width="6.44140625" style="2" customWidth="1"/>
    <col min="33" max="33" width="1.6640625" style="2" customWidth="1"/>
    <col min="34" max="34" width="14.6640625" style="1" customWidth="1"/>
    <col min="35" max="35" width="6.44140625" style="2" customWidth="1"/>
    <col min="36" max="36" width="1.33203125" style="2" customWidth="1"/>
    <col min="37" max="37" width="14.6640625" style="2" customWidth="1"/>
    <col min="38" max="38" width="6.44140625" style="2" customWidth="1"/>
    <col min="39" max="39" width="1.33203125" style="2" customWidth="1"/>
    <col min="40" max="40" width="14.6640625" style="1" customWidth="1"/>
    <col min="41" max="41" width="6.44140625" style="2" customWidth="1"/>
    <col min="42" max="42" width="1.33203125" style="2" customWidth="1"/>
    <col min="43" max="43" width="14.6640625" style="2" customWidth="1"/>
    <col min="44" max="44" width="6.44140625" style="2" customWidth="1"/>
    <col min="45" max="45" width="1.33203125" style="2" customWidth="1"/>
    <col min="46" max="46" width="14.6640625" style="1" customWidth="1"/>
    <col min="47" max="47" width="6.44140625" style="2" customWidth="1"/>
    <col min="48" max="48" width="1.33203125" style="2" customWidth="1"/>
    <col min="49" max="49" width="14.6640625" style="2" customWidth="1"/>
    <col min="50" max="50" width="6.44140625" style="2" customWidth="1"/>
    <col min="51" max="51" width="7.5546875" style="2" customWidth="1"/>
    <col min="52" max="270" width="11.44140625" style="1"/>
    <col min="271" max="272" width="3.6640625" style="1" customWidth="1"/>
    <col min="273" max="273" width="25" style="1" customWidth="1"/>
    <col min="274" max="274" width="34" style="1" customWidth="1"/>
    <col min="275" max="275" width="4.5546875" style="1" bestFit="1" customWidth="1"/>
    <col min="276" max="276" width="20.6640625" style="1" customWidth="1"/>
    <col min="277" max="277" width="20.44140625" style="1" customWidth="1"/>
    <col min="278" max="278" width="3.6640625" style="1" customWidth="1"/>
    <col min="279" max="526" width="11.44140625" style="1"/>
    <col min="527" max="528" width="3.6640625" style="1" customWidth="1"/>
    <col min="529" max="529" width="25" style="1" customWidth="1"/>
    <col min="530" max="530" width="34" style="1" customWidth="1"/>
    <col min="531" max="531" width="4.5546875" style="1" bestFit="1" customWidth="1"/>
    <col min="532" max="532" width="20.6640625" style="1" customWidth="1"/>
    <col min="533" max="533" width="20.44140625" style="1" customWidth="1"/>
    <col min="534" max="534" width="3.6640625" style="1" customWidth="1"/>
    <col min="535" max="782" width="11.44140625" style="1"/>
    <col min="783" max="784" width="3.6640625" style="1" customWidth="1"/>
    <col min="785" max="785" width="25" style="1" customWidth="1"/>
    <col min="786" max="786" width="34" style="1" customWidth="1"/>
    <col min="787" max="787" width="4.5546875" style="1" bestFit="1" customWidth="1"/>
    <col min="788" max="788" width="20.6640625" style="1" customWidth="1"/>
    <col min="789" max="789" width="20.44140625" style="1" customWidth="1"/>
    <col min="790" max="790" width="3.6640625" style="1" customWidth="1"/>
    <col min="791" max="1038" width="11.44140625" style="1"/>
    <col min="1039" max="1040" width="3.6640625" style="1" customWidth="1"/>
    <col min="1041" max="1041" width="25" style="1" customWidth="1"/>
    <col min="1042" max="1042" width="34" style="1" customWidth="1"/>
    <col min="1043" max="1043" width="4.5546875" style="1" bestFit="1" customWidth="1"/>
    <col min="1044" max="1044" width="20.6640625" style="1" customWidth="1"/>
    <col min="1045" max="1045" width="20.44140625" style="1" customWidth="1"/>
    <col min="1046" max="1046" width="3.6640625" style="1" customWidth="1"/>
    <col min="1047" max="1294" width="11.44140625" style="1"/>
    <col min="1295" max="1296" width="3.6640625" style="1" customWidth="1"/>
    <col min="1297" max="1297" width="25" style="1" customWidth="1"/>
    <col min="1298" max="1298" width="34" style="1" customWidth="1"/>
    <col min="1299" max="1299" width="4.5546875" style="1" bestFit="1" customWidth="1"/>
    <col min="1300" max="1300" width="20.6640625" style="1" customWidth="1"/>
    <col min="1301" max="1301" width="20.44140625" style="1" customWidth="1"/>
    <col min="1302" max="1302" width="3.6640625" style="1" customWidth="1"/>
    <col min="1303" max="1550" width="11.44140625" style="1"/>
    <col min="1551" max="1552" width="3.6640625" style="1" customWidth="1"/>
    <col min="1553" max="1553" width="25" style="1" customWidth="1"/>
    <col min="1554" max="1554" width="34" style="1" customWidth="1"/>
    <col min="1555" max="1555" width="4.5546875" style="1" bestFit="1" customWidth="1"/>
    <col min="1556" max="1556" width="20.6640625" style="1" customWidth="1"/>
    <col min="1557" max="1557" width="20.44140625" style="1" customWidth="1"/>
    <col min="1558" max="1558" width="3.6640625" style="1" customWidth="1"/>
    <col min="1559" max="1806" width="11.44140625" style="1"/>
    <col min="1807" max="1808" width="3.6640625" style="1" customWidth="1"/>
    <col min="1809" max="1809" width="25" style="1" customWidth="1"/>
    <col min="1810" max="1810" width="34" style="1" customWidth="1"/>
    <col min="1811" max="1811" width="4.5546875" style="1" bestFit="1" customWidth="1"/>
    <col min="1812" max="1812" width="20.6640625" style="1" customWidth="1"/>
    <col min="1813" max="1813" width="20.44140625" style="1" customWidth="1"/>
    <col min="1814" max="1814" width="3.6640625" style="1" customWidth="1"/>
    <col min="1815" max="2062" width="11.44140625" style="1"/>
    <col min="2063" max="2064" width="3.6640625" style="1" customWidth="1"/>
    <col min="2065" max="2065" width="25" style="1" customWidth="1"/>
    <col min="2066" max="2066" width="34" style="1" customWidth="1"/>
    <col min="2067" max="2067" width="4.5546875" style="1" bestFit="1" customWidth="1"/>
    <col min="2068" max="2068" width="20.6640625" style="1" customWidth="1"/>
    <col min="2069" max="2069" width="20.44140625" style="1" customWidth="1"/>
    <col min="2070" max="2070" width="3.6640625" style="1" customWidth="1"/>
    <col min="2071" max="2318" width="11.44140625" style="1"/>
    <col min="2319" max="2320" width="3.6640625" style="1" customWidth="1"/>
    <col min="2321" max="2321" width="25" style="1" customWidth="1"/>
    <col min="2322" max="2322" width="34" style="1" customWidth="1"/>
    <col min="2323" max="2323" width="4.5546875" style="1" bestFit="1" customWidth="1"/>
    <col min="2324" max="2324" width="20.6640625" style="1" customWidth="1"/>
    <col min="2325" max="2325" width="20.44140625" style="1" customWidth="1"/>
    <col min="2326" max="2326" width="3.6640625" style="1" customWidth="1"/>
    <col min="2327" max="2574" width="11.44140625" style="1"/>
    <col min="2575" max="2576" width="3.6640625" style="1" customWidth="1"/>
    <col min="2577" max="2577" width="25" style="1" customWidth="1"/>
    <col min="2578" max="2578" width="34" style="1" customWidth="1"/>
    <col min="2579" max="2579" width="4.5546875" style="1" bestFit="1" customWidth="1"/>
    <col min="2580" max="2580" width="20.6640625" style="1" customWidth="1"/>
    <col min="2581" max="2581" width="20.44140625" style="1" customWidth="1"/>
    <col min="2582" max="2582" width="3.6640625" style="1" customWidth="1"/>
    <col min="2583" max="2830" width="11.44140625" style="1"/>
    <col min="2831" max="2832" width="3.6640625" style="1" customWidth="1"/>
    <col min="2833" max="2833" width="25" style="1" customWidth="1"/>
    <col min="2834" max="2834" width="34" style="1" customWidth="1"/>
    <col min="2835" max="2835" width="4.5546875" style="1" bestFit="1" customWidth="1"/>
    <col min="2836" max="2836" width="20.6640625" style="1" customWidth="1"/>
    <col min="2837" max="2837" width="20.44140625" style="1" customWidth="1"/>
    <col min="2838" max="2838" width="3.6640625" style="1" customWidth="1"/>
    <col min="2839" max="3086" width="11.44140625" style="1"/>
    <col min="3087" max="3088" width="3.6640625" style="1" customWidth="1"/>
    <col min="3089" max="3089" width="25" style="1" customWidth="1"/>
    <col min="3090" max="3090" width="34" style="1" customWidth="1"/>
    <col min="3091" max="3091" width="4.5546875" style="1" bestFit="1" customWidth="1"/>
    <col min="3092" max="3092" width="20.6640625" style="1" customWidth="1"/>
    <col min="3093" max="3093" width="20.44140625" style="1" customWidth="1"/>
    <col min="3094" max="3094" width="3.6640625" style="1" customWidth="1"/>
    <col min="3095" max="3342" width="11.44140625" style="1"/>
    <col min="3343" max="3344" width="3.6640625" style="1" customWidth="1"/>
    <col min="3345" max="3345" width="25" style="1" customWidth="1"/>
    <col min="3346" max="3346" width="34" style="1" customWidth="1"/>
    <col min="3347" max="3347" width="4.5546875" style="1" bestFit="1" customWidth="1"/>
    <col min="3348" max="3348" width="20.6640625" style="1" customWidth="1"/>
    <col min="3349" max="3349" width="20.44140625" style="1" customWidth="1"/>
    <col min="3350" max="3350" width="3.6640625" style="1" customWidth="1"/>
    <col min="3351" max="3598" width="11.44140625" style="1"/>
    <col min="3599" max="3600" width="3.6640625" style="1" customWidth="1"/>
    <col min="3601" max="3601" width="25" style="1" customWidth="1"/>
    <col min="3602" max="3602" width="34" style="1" customWidth="1"/>
    <col min="3603" max="3603" width="4.5546875" style="1" bestFit="1" customWidth="1"/>
    <col min="3604" max="3604" width="20.6640625" style="1" customWidth="1"/>
    <col min="3605" max="3605" width="20.44140625" style="1" customWidth="1"/>
    <col min="3606" max="3606" width="3.6640625" style="1" customWidth="1"/>
    <col min="3607" max="3854" width="11.44140625" style="1"/>
    <col min="3855" max="3856" width="3.6640625" style="1" customWidth="1"/>
    <col min="3857" max="3857" width="25" style="1" customWidth="1"/>
    <col min="3858" max="3858" width="34" style="1" customWidth="1"/>
    <col min="3859" max="3859" width="4.5546875" style="1" bestFit="1" customWidth="1"/>
    <col min="3860" max="3860" width="20.6640625" style="1" customWidth="1"/>
    <col min="3861" max="3861" width="20.44140625" style="1" customWidth="1"/>
    <col min="3862" max="3862" width="3.6640625" style="1" customWidth="1"/>
    <col min="3863" max="4110" width="11.44140625" style="1"/>
    <col min="4111" max="4112" width="3.6640625" style="1" customWidth="1"/>
    <col min="4113" max="4113" width="25" style="1" customWidth="1"/>
    <col min="4114" max="4114" width="34" style="1" customWidth="1"/>
    <col min="4115" max="4115" width="4.5546875" style="1" bestFit="1" customWidth="1"/>
    <col min="4116" max="4116" width="20.6640625" style="1" customWidth="1"/>
    <col min="4117" max="4117" width="20.44140625" style="1" customWidth="1"/>
    <col min="4118" max="4118" width="3.6640625" style="1" customWidth="1"/>
    <col min="4119" max="4366" width="11.44140625" style="1"/>
    <col min="4367" max="4368" width="3.6640625" style="1" customWidth="1"/>
    <col min="4369" max="4369" width="25" style="1" customWidth="1"/>
    <col min="4370" max="4370" width="34" style="1" customWidth="1"/>
    <col min="4371" max="4371" width="4.5546875" style="1" bestFit="1" customWidth="1"/>
    <col min="4372" max="4372" width="20.6640625" style="1" customWidth="1"/>
    <col min="4373" max="4373" width="20.44140625" style="1" customWidth="1"/>
    <col min="4374" max="4374" width="3.6640625" style="1" customWidth="1"/>
    <col min="4375" max="4622" width="11.44140625" style="1"/>
    <col min="4623" max="4624" width="3.6640625" style="1" customWidth="1"/>
    <col min="4625" max="4625" width="25" style="1" customWidth="1"/>
    <col min="4626" max="4626" width="34" style="1" customWidth="1"/>
    <col min="4627" max="4627" width="4.5546875" style="1" bestFit="1" customWidth="1"/>
    <col min="4628" max="4628" width="20.6640625" style="1" customWidth="1"/>
    <col min="4629" max="4629" width="20.44140625" style="1" customWidth="1"/>
    <col min="4630" max="4630" width="3.6640625" style="1" customWidth="1"/>
    <col min="4631" max="4878" width="11.44140625" style="1"/>
    <col min="4879" max="4880" width="3.6640625" style="1" customWidth="1"/>
    <col min="4881" max="4881" width="25" style="1" customWidth="1"/>
    <col min="4882" max="4882" width="34" style="1" customWidth="1"/>
    <col min="4883" max="4883" width="4.5546875" style="1" bestFit="1" customWidth="1"/>
    <col min="4884" max="4884" width="20.6640625" style="1" customWidth="1"/>
    <col min="4885" max="4885" width="20.44140625" style="1" customWidth="1"/>
    <col min="4886" max="4886" width="3.6640625" style="1" customWidth="1"/>
    <col min="4887" max="5134" width="11.44140625" style="1"/>
    <col min="5135" max="5136" width="3.6640625" style="1" customWidth="1"/>
    <col min="5137" max="5137" width="25" style="1" customWidth="1"/>
    <col min="5138" max="5138" width="34" style="1" customWidth="1"/>
    <col min="5139" max="5139" width="4.5546875" style="1" bestFit="1" customWidth="1"/>
    <col min="5140" max="5140" width="20.6640625" style="1" customWidth="1"/>
    <col min="5141" max="5141" width="20.44140625" style="1" customWidth="1"/>
    <col min="5142" max="5142" width="3.6640625" style="1" customWidth="1"/>
    <col min="5143" max="5390" width="11.44140625" style="1"/>
    <col min="5391" max="5392" width="3.6640625" style="1" customWidth="1"/>
    <col min="5393" max="5393" width="25" style="1" customWidth="1"/>
    <col min="5394" max="5394" width="34" style="1" customWidth="1"/>
    <col min="5395" max="5395" width="4.5546875" style="1" bestFit="1" customWidth="1"/>
    <col min="5396" max="5396" width="20.6640625" style="1" customWidth="1"/>
    <col min="5397" max="5397" width="20.44140625" style="1" customWidth="1"/>
    <col min="5398" max="5398" width="3.6640625" style="1" customWidth="1"/>
    <col min="5399" max="5646" width="11.44140625" style="1"/>
    <col min="5647" max="5648" width="3.6640625" style="1" customWidth="1"/>
    <col min="5649" max="5649" width="25" style="1" customWidth="1"/>
    <col min="5650" max="5650" width="34" style="1" customWidth="1"/>
    <col min="5651" max="5651" width="4.5546875" style="1" bestFit="1" customWidth="1"/>
    <col min="5652" max="5652" width="20.6640625" style="1" customWidth="1"/>
    <col min="5653" max="5653" width="20.44140625" style="1" customWidth="1"/>
    <col min="5654" max="5654" width="3.6640625" style="1" customWidth="1"/>
    <col min="5655" max="5902" width="11.44140625" style="1"/>
    <col min="5903" max="5904" width="3.6640625" style="1" customWidth="1"/>
    <col min="5905" max="5905" width="25" style="1" customWidth="1"/>
    <col min="5906" max="5906" width="34" style="1" customWidth="1"/>
    <col min="5907" max="5907" width="4.5546875" style="1" bestFit="1" customWidth="1"/>
    <col min="5908" max="5908" width="20.6640625" style="1" customWidth="1"/>
    <col min="5909" max="5909" width="20.44140625" style="1" customWidth="1"/>
    <col min="5910" max="5910" width="3.6640625" style="1" customWidth="1"/>
    <col min="5911" max="6158" width="11.44140625" style="1"/>
    <col min="6159" max="6160" width="3.6640625" style="1" customWidth="1"/>
    <col min="6161" max="6161" width="25" style="1" customWidth="1"/>
    <col min="6162" max="6162" width="34" style="1" customWidth="1"/>
    <col min="6163" max="6163" width="4.5546875" style="1" bestFit="1" customWidth="1"/>
    <col min="6164" max="6164" width="20.6640625" style="1" customWidth="1"/>
    <col min="6165" max="6165" width="20.44140625" style="1" customWidth="1"/>
    <col min="6166" max="6166" width="3.6640625" style="1" customWidth="1"/>
    <col min="6167" max="6414" width="11.44140625" style="1"/>
    <col min="6415" max="6416" width="3.6640625" style="1" customWidth="1"/>
    <col min="6417" max="6417" width="25" style="1" customWidth="1"/>
    <col min="6418" max="6418" width="34" style="1" customWidth="1"/>
    <col min="6419" max="6419" width="4.5546875" style="1" bestFit="1" customWidth="1"/>
    <col min="6420" max="6420" width="20.6640625" style="1" customWidth="1"/>
    <col min="6421" max="6421" width="20.44140625" style="1" customWidth="1"/>
    <col min="6422" max="6422" width="3.6640625" style="1" customWidth="1"/>
    <col min="6423" max="6670" width="11.44140625" style="1"/>
    <col min="6671" max="6672" width="3.6640625" style="1" customWidth="1"/>
    <col min="6673" max="6673" width="25" style="1" customWidth="1"/>
    <col min="6674" max="6674" width="34" style="1" customWidth="1"/>
    <col min="6675" max="6675" width="4.5546875" style="1" bestFit="1" customWidth="1"/>
    <col min="6676" max="6676" width="20.6640625" style="1" customWidth="1"/>
    <col min="6677" max="6677" width="20.44140625" style="1" customWidth="1"/>
    <col min="6678" max="6678" width="3.6640625" style="1" customWidth="1"/>
    <col min="6679" max="6926" width="11.44140625" style="1"/>
    <col min="6927" max="6928" width="3.6640625" style="1" customWidth="1"/>
    <col min="6929" max="6929" width="25" style="1" customWidth="1"/>
    <col min="6930" max="6930" width="34" style="1" customWidth="1"/>
    <col min="6931" max="6931" width="4.5546875" style="1" bestFit="1" customWidth="1"/>
    <col min="6932" max="6932" width="20.6640625" style="1" customWidth="1"/>
    <col min="6933" max="6933" width="20.44140625" style="1" customWidth="1"/>
    <col min="6934" max="6934" width="3.6640625" style="1" customWidth="1"/>
    <col min="6935" max="7182" width="11.44140625" style="1"/>
    <col min="7183" max="7184" width="3.6640625" style="1" customWidth="1"/>
    <col min="7185" max="7185" width="25" style="1" customWidth="1"/>
    <col min="7186" max="7186" width="34" style="1" customWidth="1"/>
    <col min="7187" max="7187" width="4.5546875" style="1" bestFit="1" customWidth="1"/>
    <col min="7188" max="7188" width="20.6640625" style="1" customWidth="1"/>
    <col min="7189" max="7189" width="20.44140625" style="1" customWidth="1"/>
    <col min="7190" max="7190" width="3.6640625" style="1" customWidth="1"/>
    <col min="7191" max="7438" width="11.44140625" style="1"/>
    <col min="7439" max="7440" width="3.6640625" style="1" customWidth="1"/>
    <col min="7441" max="7441" width="25" style="1" customWidth="1"/>
    <col min="7442" max="7442" width="34" style="1" customWidth="1"/>
    <col min="7443" max="7443" width="4.5546875" style="1" bestFit="1" customWidth="1"/>
    <col min="7444" max="7444" width="20.6640625" style="1" customWidth="1"/>
    <col min="7445" max="7445" width="20.44140625" style="1" customWidth="1"/>
    <col min="7446" max="7446" width="3.6640625" style="1" customWidth="1"/>
    <col min="7447" max="7694" width="11.44140625" style="1"/>
    <col min="7695" max="7696" width="3.6640625" style="1" customWidth="1"/>
    <col min="7697" max="7697" width="25" style="1" customWidth="1"/>
    <col min="7698" max="7698" width="34" style="1" customWidth="1"/>
    <col min="7699" max="7699" width="4.5546875" style="1" bestFit="1" customWidth="1"/>
    <col min="7700" max="7700" width="20.6640625" style="1" customWidth="1"/>
    <col min="7701" max="7701" width="20.44140625" style="1" customWidth="1"/>
    <col min="7702" max="7702" width="3.6640625" style="1" customWidth="1"/>
    <col min="7703" max="7950" width="11.44140625" style="1"/>
    <col min="7951" max="7952" width="3.6640625" style="1" customWidth="1"/>
    <col min="7953" max="7953" width="25" style="1" customWidth="1"/>
    <col min="7954" max="7954" width="34" style="1" customWidth="1"/>
    <col min="7955" max="7955" width="4.5546875" style="1" bestFit="1" customWidth="1"/>
    <col min="7956" max="7956" width="20.6640625" style="1" customWidth="1"/>
    <col min="7957" max="7957" width="20.44140625" style="1" customWidth="1"/>
    <col min="7958" max="7958" width="3.6640625" style="1" customWidth="1"/>
    <col min="7959" max="8206" width="11.44140625" style="1"/>
    <col min="8207" max="8208" width="3.6640625" style="1" customWidth="1"/>
    <col min="8209" max="8209" width="25" style="1" customWidth="1"/>
    <col min="8210" max="8210" width="34" style="1" customWidth="1"/>
    <col min="8211" max="8211" width="4.5546875" style="1" bestFit="1" customWidth="1"/>
    <col min="8212" max="8212" width="20.6640625" style="1" customWidth="1"/>
    <col min="8213" max="8213" width="20.44140625" style="1" customWidth="1"/>
    <col min="8214" max="8214" width="3.6640625" style="1" customWidth="1"/>
    <col min="8215" max="8462" width="11.44140625" style="1"/>
    <col min="8463" max="8464" width="3.6640625" style="1" customWidth="1"/>
    <col min="8465" max="8465" width="25" style="1" customWidth="1"/>
    <col min="8466" max="8466" width="34" style="1" customWidth="1"/>
    <col min="8467" max="8467" width="4.5546875" style="1" bestFit="1" customWidth="1"/>
    <col min="8468" max="8468" width="20.6640625" style="1" customWidth="1"/>
    <col min="8469" max="8469" width="20.44140625" style="1" customWidth="1"/>
    <col min="8470" max="8470" width="3.6640625" style="1" customWidth="1"/>
    <col min="8471" max="8718" width="11.44140625" style="1"/>
    <col min="8719" max="8720" width="3.6640625" style="1" customWidth="1"/>
    <col min="8721" max="8721" width="25" style="1" customWidth="1"/>
    <col min="8722" max="8722" width="34" style="1" customWidth="1"/>
    <col min="8723" max="8723" width="4.5546875" style="1" bestFit="1" customWidth="1"/>
    <col min="8724" max="8724" width="20.6640625" style="1" customWidth="1"/>
    <col min="8725" max="8725" width="20.44140625" style="1" customWidth="1"/>
    <col min="8726" max="8726" width="3.6640625" style="1" customWidth="1"/>
    <col min="8727" max="8974" width="11.44140625" style="1"/>
    <col min="8975" max="8976" width="3.6640625" style="1" customWidth="1"/>
    <col min="8977" max="8977" width="25" style="1" customWidth="1"/>
    <col min="8978" max="8978" width="34" style="1" customWidth="1"/>
    <col min="8979" max="8979" width="4.5546875" style="1" bestFit="1" customWidth="1"/>
    <col min="8980" max="8980" width="20.6640625" style="1" customWidth="1"/>
    <col min="8981" max="8981" width="20.44140625" style="1" customWidth="1"/>
    <col min="8982" max="8982" width="3.6640625" style="1" customWidth="1"/>
    <col min="8983" max="9230" width="11.44140625" style="1"/>
    <col min="9231" max="9232" width="3.6640625" style="1" customWidth="1"/>
    <col min="9233" max="9233" width="25" style="1" customWidth="1"/>
    <col min="9234" max="9234" width="34" style="1" customWidth="1"/>
    <col min="9235" max="9235" width="4.5546875" style="1" bestFit="1" customWidth="1"/>
    <col min="9236" max="9236" width="20.6640625" style="1" customWidth="1"/>
    <col min="9237" max="9237" width="20.44140625" style="1" customWidth="1"/>
    <col min="9238" max="9238" width="3.6640625" style="1" customWidth="1"/>
    <col min="9239" max="9486" width="11.44140625" style="1"/>
    <col min="9487" max="9488" width="3.6640625" style="1" customWidth="1"/>
    <col min="9489" max="9489" width="25" style="1" customWidth="1"/>
    <col min="9490" max="9490" width="34" style="1" customWidth="1"/>
    <col min="9491" max="9491" width="4.5546875" style="1" bestFit="1" customWidth="1"/>
    <col min="9492" max="9492" width="20.6640625" style="1" customWidth="1"/>
    <col min="9493" max="9493" width="20.44140625" style="1" customWidth="1"/>
    <col min="9494" max="9494" width="3.6640625" style="1" customWidth="1"/>
    <col min="9495" max="9742" width="11.44140625" style="1"/>
    <col min="9743" max="9744" width="3.6640625" style="1" customWidth="1"/>
    <col min="9745" max="9745" width="25" style="1" customWidth="1"/>
    <col min="9746" max="9746" width="34" style="1" customWidth="1"/>
    <col min="9747" max="9747" width="4.5546875" style="1" bestFit="1" customWidth="1"/>
    <col min="9748" max="9748" width="20.6640625" style="1" customWidth="1"/>
    <col min="9749" max="9749" width="20.44140625" style="1" customWidth="1"/>
    <col min="9750" max="9750" width="3.6640625" style="1" customWidth="1"/>
    <col min="9751" max="9998" width="11.44140625" style="1"/>
    <col min="9999" max="10000" width="3.6640625" style="1" customWidth="1"/>
    <col min="10001" max="10001" width="25" style="1" customWidth="1"/>
    <col min="10002" max="10002" width="34" style="1" customWidth="1"/>
    <col min="10003" max="10003" width="4.5546875" style="1" bestFit="1" customWidth="1"/>
    <col min="10004" max="10004" width="20.6640625" style="1" customWidth="1"/>
    <col min="10005" max="10005" width="20.44140625" style="1" customWidth="1"/>
    <col min="10006" max="10006" width="3.6640625" style="1" customWidth="1"/>
    <col min="10007" max="10254" width="11.44140625" style="1"/>
    <col min="10255" max="10256" width="3.6640625" style="1" customWidth="1"/>
    <col min="10257" max="10257" width="25" style="1" customWidth="1"/>
    <col min="10258" max="10258" width="34" style="1" customWidth="1"/>
    <col min="10259" max="10259" width="4.5546875" style="1" bestFit="1" customWidth="1"/>
    <col min="10260" max="10260" width="20.6640625" style="1" customWidth="1"/>
    <col min="10261" max="10261" width="20.44140625" style="1" customWidth="1"/>
    <col min="10262" max="10262" width="3.6640625" style="1" customWidth="1"/>
    <col min="10263" max="10510" width="11.44140625" style="1"/>
    <col min="10511" max="10512" width="3.6640625" style="1" customWidth="1"/>
    <col min="10513" max="10513" width="25" style="1" customWidth="1"/>
    <col min="10514" max="10514" width="34" style="1" customWidth="1"/>
    <col min="10515" max="10515" width="4.5546875" style="1" bestFit="1" customWidth="1"/>
    <col min="10516" max="10516" width="20.6640625" style="1" customWidth="1"/>
    <col min="10517" max="10517" width="20.44140625" style="1" customWidth="1"/>
    <col min="10518" max="10518" width="3.6640625" style="1" customWidth="1"/>
    <col min="10519" max="10766" width="11.44140625" style="1"/>
    <col min="10767" max="10768" width="3.6640625" style="1" customWidth="1"/>
    <col min="10769" max="10769" width="25" style="1" customWidth="1"/>
    <col min="10770" max="10770" width="34" style="1" customWidth="1"/>
    <col min="10771" max="10771" width="4.5546875" style="1" bestFit="1" customWidth="1"/>
    <col min="10772" max="10772" width="20.6640625" style="1" customWidth="1"/>
    <col min="10773" max="10773" width="20.44140625" style="1" customWidth="1"/>
    <col min="10774" max="10774" width="3.6640625" style="1" customWidth="1"/>
    <col min="10775" max="11022" width="11.44140625" style="1"/>
    <col min="11023" max="11024" width="3.6640625" style="1" customWidth="1"/>
    <col min="11025" max="11025" width="25" style="1" customWidth="1"/>
    <col min="11026" max="11026" width="34" style="1" customWidth="1"/>
    <col min="11027" max="11027" width="4.5546875" style="1" bestFit="1" customWidth="1"/>
    <col min="11028" max="11028" width="20.6640625" style="1" customWidth="1"/>
    <col min="11029" max="11029" width="20.44140625" style="1" customWidth="1"/>
    <col min="11030" max="11030" width="3.6640625" style="1" customWidth="1"/>
    <col min="11031" max="11278" width="11.44140625" style="1"/>
    <col min="11279" max="11280" width="3.6640625" style="1" customWidth="1"/>
    <col min="11281" max="11281" width="25" style="1" customWidth="1"/>
    <col min="11282" max="11282" width="34" style="1" customWidth="1"/>
    <col min="11283" max="11283" width="4.5546875" style="1" bestFit="1" customWidth="1"/>
    <col min="11284" max="11284" width="20.6640625" style="1" customWidth="1"/>
    <col min="11285" max="11285" width="20.44140625" style="1" customWidth="1"/>
    <col min="11286" max="11286" width="3.6640625" style="1" customWidth="1"/>
    <col min="11287" max="11534" width="11.44140625" style="1"/>
    <col min="11535" max="11536" width="3.6640625" style="1" customWidth="1"/>
    <col min="11537" max="11537" width="25" style="1" customWidth="1"/>
    <col min="11538" max="11538" width="34" style="1" customWidth="1"/>
    <col min="11539" max="11539" width="4.5546875" style="1" bestFit="1" customWidth="1"/>
    <col min="11540" max="11540" width="20.6640625" style="1" customWidth="1"/>
    <col min="11541" max="11541" width="20.44140625" style="1" customWidth="1"/>
    <col min="11542" max="11542" width="3.6640625" style="1" customWidth="1"/>
    <col min="11543" max="11790" width="11.44140625" style="1"/>
    <col min="11791" max="11792" width="3.6640625" style="1" customWidth="1"/>
    <col min="11793" max="11793" width="25" style="1" customWidth="1"/>
    <col min="11794" max="11794" width="34" style="1" customWidth="1"/>
    <col min="11795" max="11795" width="4.5546875" style="1" bestFit="1" customWidth="1"/>
    <col min="11796" max="11796" width="20.6640625" style="1" customWidth="1"/>
    <col min="11797" max="11797" width="20.44140625" style="1" customWidth="1"/>
    <col min="11798" max="11798" width="3.6640625" style="1" customWidth="1"/>
    <col min="11799" max="12046" width="11.44140625" style="1"/>
    <col min="12047" max="12048" width="3.6640625" style="1" customWidth="1"/>
    <col min="12049" max="12049" width="25" style="1" customWidth="1"/>
    <col min="12050" max="12050" width="34" style="1" customWidth="1"/>
    <col min="12051" max="12051" width="4.5546875" style="1" bestFit="1" customWidth="1"/>
    <col min="12052" max="12052" width="20.6640625" style="1" customWidth="1"/>
    <col min="12053" max="12053" width="20.44140625" style="1" customWidth="1"/>
    <col min="12054" max="12054" width="3.6640625" style="1" customWidth="1"/>
    <col min="12055" max="12302" width="11.44140625" style="1"/>
    <col min="12303" max="12304" width="3.6640625" style="1" customWidth="1"/>
    <col min="12305" max="12305" width="25" style="1" customWidth="1"/>
    <col min="12306" max="12306" width="34" style="1" customWidth="1"/>
    <col min="12307" max="12307" width="4.5546875" style="1" bestFit="1" customWidth="1"/>
    <col min="12308" max="12308" width="20.6640625" style="1" customWidth="1"/>
    <col min="12309" max="12309" width="20.44140625" style="1" customWidth="1"/>
    <col min="12310" max="12310" width="3.6640625" style="1" customWidth="1"/>
    <col min="12311" max="12558" width="11.44140625" style="1"/>
    <col min="12559" max="12560" width="3.6640625" style="1" customWidth="1"/>
    <col min="12561" max="12561" width="25" style="1" customWidth="1"/>
    <col min="12562" max="12562" width="34" style="1" customWidth="1"/>
    <col min="12563" max="12563" width="4.5546875" style="1" bestFit="1" customWidth="1"/>
    <col min="12564" max="12564" width="20.6640625" style="1" customWidth="1"/>
    <col min="12565" max="12565" width="20.44140625" style="1" customWidth="1"/>
    <col min="12566" max="12566" width="3.6640625" style="1" customWidth="1"/>
    <col min="12567" max="12814" width="11.44140625" style="1"/>
    <col min="12815" max="12816" width="3.6640625" style="1" customWidth="1"/>
    <col min="12817" max="12817" width="25" style="1" customWidth="1"/>
    <col min="12818" max="12818" width="34" style="1" customWidth="1"/>
    <col min="12819" max="12819" width="4.5546875" style="1" bestFit="1" customWidth="1"/>
    <col min="12820" max="12820" width="20.6640625" style="1" customWidth="1"/>
    <col min="12821" max="12821" width="20.44140625" style="1" customWidth="1"/>
    <col min="12822" max="12822" width="3.6640625" style="1" customWidth="1"/>
    <col min="12823" max="13070" width="11.44140625" style="1"/>
    <col min="13071" max="13072" width="3.6640625" style="1" customWidth="1"/>
    <col min="13073" max="13073" width="25" style="1" customWidth="1"/>
    <col min="13074" max="13074" width="34" style="1" customWidth="1"/>
    <col min="13075" max="13075" width="4.5546875" style="1" bestFit="1" customWidth="1"/>
    <col min="13076" max="13076" width="20.6640625" style="1" customWidth="1"/>
    <col min="13077" max="13077" width="20.44140625" style="1" customWidth="1"/>
    <col min="13078" max="13078" width="3.6640625" style="1" customWidth="1"/>
    <col min="13079" max="13326" width="11.44140625" style="1"/>
    <col min="13327" max="13328" width="3.6640625" style="1" customWidth="1"/>
    <col min="13329" max="13329" width="25" style="1" customWidth="1"/>
    <col min="13330" max="13330" width="34" style="1" customWidth="1"/>
    <col min="13331" max="13331" width="4.5546875" style="1" bestFit="1" customWidth="1"/>
    <col min="13332" max="13332" width="20.6640625" style="1" customWidth="1"/>
    <col min="13333" max="13333" width="20.44140625" style="1" customWidth="1"/>
    <col min="13334" max="13334" width="3.6640625" style="1" customWidth="1"/>
    <col min="13335" max="13582" width="11.44140625" style="1"/>
    <col min="13583" max="13584" width="3.6640625" style="1" customWidth="1"/>
    <col min="13585" max="13585" width="25" style="1" customWidth="1"/>
    <col min="13586" max="13586" width="34" style="1" customWidth="1"/>
    <col min="13587" max="13587" width="4.5546875" style="1" bestFit="1" customWidth="1"/>
    <col min="13588" max="13588" width="20.6640625" style="1" customWidth="1"/>
    <col min="13589" max="13589" width="20.44140625" style="1" customWidth="1"/>
    <col min="13590" max="13590" width="3.6640625" style="1" customWidth="1"/>
    <col min="13591" max="13838" width="11.44140625" style="1"/>
    <col min="13839" max="13840" width="3.6640625" style="1" customWidth="1"/>
    <col min="13841" max="13841" width="25" style="1" customWidth="1"/>
    <col min="13842" max="13842" width="34" style="1" customWidth="1"/>
    <col min="13843" max="13843" width="4.5546875" style="1" bestFit="1" customWidth="1"/>
    <col min="13844" max="13844" width="20.6640625" style="1" customWidth="1"/>
    <col min="13845" max="13845" width="20.44140625" style="1" customWidth="1"/>
    <col min="13846" max="13846" width="3.6640625" style="1" customWidth="1"/>
    <col min="13847" max="14094" width="11.44140625" style="1"/>
    <col min="14095" max="14096" width="3.6640625" style="1" customWidth="1"/>
    <col min="14097" max="14097" width="25" style="1" customWidth="1"/>
    <col min="14098" max="14098" width="34" style="1" customWidth="1"/>
    <col min="14099" max="14099" width="4.5546875" style="1" bestFit="1" customWidth="1"/>
    <col min="14100" max="14100" width="20.6640625" style="1" customWidth="1"/>
    <col min="14101" max="14101" width="20.44140625" style="1" customWidth="1"/>
    <col min="14102" max="14102" width="3.6640625" style="1" customWidth="1"/>
    <col min="14103" max="14350" width="11.44140625" style="1"/>
    <col min="14351" max="14352" width="3.6640625" style="1" customWidth="1"/>
    <col min="14353" max="14353" width="25" style="1" customWidth="1"/>
    <col min="14354" max="14354" width="34" style="1" customWidth="1"/>
    <col min="14355" max="14355" width="4.5546875" style="1" bestFit="1" customWidth="1"/>
    <col min="14356" max="14356" width="20.6640625" style="1" customWidth="1"/>
    <col min="14357" max="14357" width="20.44140625" style="1" customWidth="1"/>
    <col min="14358" max="14358" width="3.6640625" style="1" customWidth="1"/>
    <col min="14359" max="14606" width="11.44140625" style="1"/>
    <col min="14607" max="14608" width="3.6640625" style="1" customWidth="1"/>
    <col min="14609" max="14609" width="25" style="1" customWidth="1"/>
    <col min="14610" max="14610" width="34" style="1" customWidth="1"/>
    <col min="14611" max="14611" width="4.5546875" style="1" bestFit="1" customWidth="1"/>
    <col min="14612" max="14612" width="20.6640625" style="1" customWidth="1"/>
    <col min="14613" max="14613" width="20.44140625" style="1" customWidth="1"/>
    <col min="14614" max="14614" width="3.6640625" style="1" customWidth="1"/>
    <col min="14615" max="14862" width="11.44140625" style="1"/>
    <col min="14863" max="14864" width="3.6640625" style="1" customWidth="1"/>
    <col min="14865" max="14865" width="25" style="1" customWidth="1"/>
    <col min="14866" max="14866" width="34" style="1" customWidth="1"/>
    <col min="14867" max="14867" width="4.5546875" style="1" bestFit="1" customWidth="1"/>
    <col min="14868" max="14868" width="20.6640625" style="1" customWidth="1"/>
    <col min="14869" max="14869" width="20.44140625" style="1" customWidth="1"/>
    <col min="14870" max="14870" width="3.6640625" style="1" customWidth="1"/>
    <col min="14871" max="15118" width="11.44140625" style="1"/>
    <col min="15119" max="15120" width="3.6640625" style="1" customWidth="1"/>
    <col min="15121" max="15121" width="25" style="1" customWidth="1"/>
    <col min="15122" max="15122" width="34" style="1" customWidth="1"/>
    <col min="15123" max="15123" width="4.5546875" style="1" bestFit="1" customWidth="1"/>
    <col min="15124" max="15124" width="20.6640625" style="1" customWidth="1"/>
    <col min="15125" max="15125" width="20.44140625" style="1" customWidth="1"/>
    <col min="15126" max="15126" width="3.6640625" style="1" customWidth="1"/>
    <col min="15127" max="15374" width="11.44140625" style="1"/>
    <col min="15375" max="15376" width="3.6640625" style="1" customWidth="1"/>
    <col min="15377" max="15377" width="25" style="1" customWidth="1"/>
    <col min="15378" max="15378" width="34" style="1" customWidth="1"/>
    <col min="15379" max="15379" width="4.5546875" style="1" bestFit="1" customWidth="1"/>
    <col min="15380" max="15380" width="20.6640625" style="1" customWidth="1"/>
    <col min="15381" max="15381" width="20.44140625" style="1" customWidth="1"/>
    <col min="15382" max="15382" width="3.6640625" style="1" customWidth="1"/>
    <col min="15383" max="15630" width="11.44140625" style="1"/>
    <col min="15631" max="15632" width="3.6640625" style="1" customWidth="1"/>
    <col min="15633" max="15633" width="25" style="1" customWidth="1"/>
    <col min="15634" max="15634" width="34" style="1" customWidth="1"/>
    <col min="15635" max="15635" width="4.5546875" style="1" bestFit="1" customWidth="1"/>
    <col min="15636" max="15636" width="20.6640625" style="1" customWidth="1"/>
    <col min="15637" max="15637" width="20.44140625" style="1" customWidth="1"/>
    <col min="15638" max="15638" width="3.6640625" style="1" customWidth="1"/>
    <col min="15639" max="15886" width="11.44140625" style="1"/>
    <col min="15887" max="15888" width="3.6640625" style="1" customWidth="1"/>
    <col min="15889" max="15889" width="25" style="1" customWidth="1"/>
    <col min="15890" max="15890" width="34" style="1" customWidth="1"/>
    <col min="15891" max="15891" width="4.5546875" style="1" bestFit="1" customWidth="1"/>
    <col min="15892" max="15892" width="20.6640625" style="1" customWidth="1"/>
    <col min="15893" max="15893" width="20.44140625" style="1" customWidth="1"/>
    <col min="15894" max="15894" width="3.6640625" style="1" customWidth="1"/>
    <col min="15895" max="16142" width="11.44140625" style="1"/>
    <col min="16143" max="16144" width="3.6640625" style="1" customWidth="1"/>
    <col min="16145" max="16145" width="25" style="1" customWidth="1"/>
    <col min="16146" max="16146" width="34" style="1" customWidth="1"/>
    <col min="16147" max="16147" width="4.5546875" style="1" bestFit="1" customWidth="1"/>
    <col min="16148" max="16148" width="20.6640625" style="1" customWidth="1"/>
    <col min="16149" max="16149" width="20.44140625" style="1" customWidth="1"/>
    <col min="16150" max="16150" width="3.6640625" style="1" customWidth="1"/>
    <col min="16151" max="16384" width="11.44140625" style="1"/>
  </cols>
  <sheetData>
    <row r="1" spans="2:51" ht="13.8" x14ac:dyDescent="0.25"/>
    <row r="2" spans="2:51" ht="18.75" customHeight="1" x14ac:dyDescent="0.25">
      <c r="B2" s="3"/>
      <c r="C2" s="4"/>
      <c r="D2" s="4"/>
      <c r="E2" s="4"/>
      <c r="F2" s="4"/>
      <c r="G2" s="6"/>
      <c r="J2" s="2"/>
      <c r="P2" s="2"/>
      <c r="V2" s="2"/>
      <c r="AB2" s="2"/>
      <c r="AH2" s="2"/>
      <c r="AN2" s="2"/>
      <c r="AT2" s="2"/>
    </row>
    <row r="3" spans="2:51" ht="44.25" customHeight="1" x14ac:dyDescent="0.25">
      <c r="B3" s="7"/>
      <c r="C3" s="153" t="s">
        <v>33</v>
      </c>
      <c r="D3" s="153"/>
      <c r="E3" s="153"/>
      <c r="F3" s="46"/>
      <c r="G3" s="8"/>
      <c r="H3" s="15"/>
      <c r="J3" s="2"/>
      <c r="P3" s="2"/>
      <c r="V3" s="2"/>
      <c r="AB3" s="2"/>
      <c r="AH3" s="2"/>
      <c r="AN3" s="2"/>
      <c r="AT3" s="2"/>
    </row>
    <row r="4" spans="2:51" ht="13.8" x14ac:dyDescent="0.25">
      <c r="B4" s="7"/>
      <c r="C4" s="9"/>
      <c r="D4" s="9"/>
      <c r="E4" s="9"/>
      <c r="F4" s="9"/>
      <c r="G4" s="11"/>
      <c r="J4" s="2"/>
      <c r="P4" s="2"/>
      <c r="V4" s="2"/>
      <c r="AB4" s="2"/>
      <c r="AH4" s="2"/>
      <c r="AN4" s="2"/>
      <c r="AT4" s="2"/>
    </row>
    <row r="5" spans="2:51" ht="23.25" customHeight="1" x14ac:dyDescent="0.25">
      <c r="B5" s="7"/>
      <c r="C5" s="146" t="s">
        <v>0</v>
      </c>
      <c r="D5" s="147"/>
      <c r="E5" s="147"/>
      <c r="F5" s="147"/>
      <c r="G5" s="12"/>
      <c r="H5" s="53"/>
      <c r="K5" s="3"/>
      <c r="L5" s="4"/>
      <c r="M5" s="4"/>
      <c r="N5" s="4"/>
      <c r="O5" s="4"/>
      <c r="P5" s="4"/>
      <c r="Q5" s="5"/>
      <c r="R5" s="4"/>
      <c r="S5" s="5"/>
      <c r="T5" s="5"/>
      <c r="U5" s="5"/>
      <c r="V5" s="5"/>
      <c r="W5" s="13"/>
      <c r="AB5" s="2"/>
      <c r="AH5" s="2"/>
      <c r="AN5" s="2"/>
      <c r="AT5" s="2"/>
    </row>
    <row r="6" spans="2:51" ht="18.75" customHeight="1" x14ac:dyDescent="0.25">
      <c r="B6" s="7"/>
      <c r="C6" s="154" t="s">
        <v>8</v>
      </c>
      <c r="D6" s="154"/>
      <c r="E6" s="148"/>
      <c r="F6" s="148"/>
      <c r="G6" s="11"/>
      <c r="K6" s="7"/>
      <c r="L6" s="145" t="s">
        <v>74</v>
      </c>
      <c r="M6" s="145"/>
      <c r="N6" s="145"/>
      <c r="O6" s="145"/>
      <c r="P6" s="145"/>
      <c r="Q6" s="145"/>
      <c r="R6" s="145"/>
      <c r="S6" s="145"/>
      <c r="T6" s="145"/>
      <c r="U6" s="145"/>
      <c r="V6" s="145"/>
      <c r="W6" s="79"/>
      <c r="AB6" s="2"/>
      <c r="AH6" s="2"/>
      <c r="AN6" s="2"/>
      <c r="AT6" s="2"/>
    </row>
    <row r="7" spans="2:51" ht="19.2" customHeight="1" x14ac:dyDescent="0.25">
      <c r="B7" s="7"/>
      <c r="C7" s="154" t="s">
        <v>9</v>
      </c>
      <c r="D7" s="154"/>
      <c r="E7" s="148"/>
      <c r="F7" s="148"/>
      <c r="G7" s="11"/>
      <c r="K7" s="7"/>
      <c r="L7" s="145"/>
      <c r="M7" s="145"/>
      <c r="N7" s="145"/>
      <c r="O7" s="145"/>
      <c r="P7" s="145"/>
      <c r="Q7" s="145"/>
      <c r="R7" s="145"/>
      <c r="S7" s="145"/>
      <c r="T7" s="145"/>
      <c r="U7" s="145"/>
      <c r="V7" s="145"/>
      <c r="W7" s="79"/>
      <c r="AB7" s="2"/>
      <c r="AH7" s="2"/>
      <c r="AN7" s="2"/>
      <c r="AT7" s="2"/>
    </row>
    <row r="8" spans="2:51" ht="18.75" customHeight="1" x14ac:dyDescent="0.25">
      <c r="B8" s="7"/>
      <c r="C8" s="154" t="s">
        <v>10</v>
      </c>
      <c r="D8" s="154"/>
      <c r="E8" s="148"/>
      <c r="F8" s="148"/>
      <c r="G8" s="11"/>
      <c r="J8" s="2"/>
      <c r="K8" s="73"/>
      <c r="L8" s="145"/>
      <c r="M8" s="145"/>
      <c r="N8" s="145"/>
      <c r="O8" s="145"/>
      <c r="P8" s="145"/>
      <c r="Q8" s="145"/>
      <c r="R8" s="145"/>
      <c r="S8" s="145"/>
      <c r="T8" s="145"/>
      <c r="U8" s="145"/>
      <c r="V8" s="145"/>
      <c r="W8" s="79"/>
      <c r="AB8" s="2"/>
      <c r="AH8" s="2"/>
      <c r="AN8" s="2"/>
      <c r="AT8" s="2"/>
    </row>
    <row r="9" spans="2:51" ht="18.75" customHeight="1" x14ac:dyDescent="0.25">
      <c r="B9" s="7"/>
      <c r="C9" s="154" t="s">
        <v>15</v>
      </c>
      <c r="D9" s="154"/>
      <c r="E9" s="149" t="s">
        <v>82</v>
      </c>
      <c r="F9" s="149"/>
      <c r="G9" s="59"/>
      <c r="H9" s="54"/>
      <c r="J9" s="2"/>
      <c r="K9" s="73"/>
      <c r="L9" s="145"/>
      <c r="M9" s="145"/>
      <c r="N9" s="145"/>
      <c r="O9" s="145"/>
      <c r="P9" s="145"/>
      <c r="Q9" s="145"/>
      <c r="R9" s="145"/>
      <c r="S9" s="145"/>
      <c r="T9" s="145"/>
      <c r="U9" s="145"/>
      <c r="V9" s="145"/>
      <c r="W9" s="79"/>
      <c r="AB9" s="2"/>
      <c r="AH9" s="2"/>
      <c r="AN9" s="2"/>
      <c r="AT9" s="2"/>
    </row>
    <row r="10" spans="2:51" ht="18.75" customHeight="1" x14ac:dyDescent="0.25">
      <c r="B10" s="7"/>
      <c r="C10" s="154" t="s">
        <v>11</v>
      </c>
      <c r="D10" s="154"/>
      <c r="E10" s="148"/>
      <c r="F10" s="148"/>
      <c r="G10" s="59"/>
      <c r="H10" s="54"/>
      <c r="J10" s="2"/>
      <c r="K10" s="73"/>
      <c r="L10" s="145"/>
      <c r="M10" s="145"/>
      <c r="N10" s="145"/>
      <c r="O10" s="145"/>
      <c r="P10" s="145"/>
      <c r="Q10" s="145"/>
      <c r="R10" s="145"/>
      <c r="S10" s="145"/>
      <c r="T10" s="145"/>
      <c r="U10" s="145"/>
      <c r="V10" s="145"/>
      <c r="W10" s="79"/>
      <c r="AB10" s="2"/>
      <c r="AH10" s="2"/>
      <c r="AN10" s="2"/>
      <c r="AT10" s="2"/>
    </row>
    <row r="11" spans="2:51" ht="18.75" customHeight="1" x14ac:dyDescent="0.25">
      <c r="B11" s="7"/>
      <c r="C11" s="154" t="s">
        <v>1</v>
      </c>
      <c r="D11" s="154"/>
      <c r="E11" s="150"/>
      <c r="F11" s="148"/>
      <c r="G11" s="59"/>
      <c r="H11" s="54"/>
      <c r="J11" s="2"/>
      <c r="K11" s="73"/>
      <c r="L11" s="145"/>
      <c r="M11" s="145"/>
      <c r="N11" s="145"/>
      <c r="O11" s="145"/>
      <c r="P11" s="145"/>
      <c r="Q11" s="145"/>
      <c r="R11" s="145"/>
      <c r="S11" s="145"/>
      <c r="T11" s="145"/>
      <c r="U11" s="145"/>
      <c r="V11" s="145"/>
      <c r="W11" s="79"/>
      <c r="AB11" s="2"/>
      <c r="AH11" s="2"/>
      <c r="AN11" s="2"/>
      <c r="AT11" s="2"/>
    </row>
    <row r="12" spans="2:51" ht="18.75" customHeight="1" x14ac:dyDescent="0.25">
      <c r="B12" s="7"/>
      <c r="C12" s="154" t="s">
        <v>2</v>
      </c>
      <c r="D12" s="154"/>
      <c r="E12" s="150"/>
      <c r="F12" s="148"/>
      <c r="G12" s="59"/>
      <c r="H12" s="54"/>
      <c r="J12" s="2"/>
      <c r="K12" s="73"/>
      <c r="L12" s="145"/>
      <c r="M12" s="145"/>
      <c r="N12" s="145"/>
      <c r="O12" s="145"/>
      <c r="P12" s="145"/>
      <c r="Q12" s="145"/>
      <c r="R12" s="145"/>
      <c r="S12" s="145"/>
      <c r="T12" s="145"/>
      <c r="U12" s="145"/>
      <c r="V12" s="145"/>
      <c r="W12" s="79"/>
      <c r="AB12" s="2"/>
      <c r="AH12" s="2"/>
      <c r="AN12" s="2"/>
      <c r="AT12" s="2"/>
    </row>
    <row r="13" spans="2:51" ht="18.75" customHeight="1" x14ac:dyDescent="0.25">
      <c r="B13" s="7"/>
      <c r="C13" s="154" t="s">
        <v>3</v>
      </c>
      <c r="D13" s="154"/>
      <c r="E13" s="151" t="str">
        <f>IF(IF(OR(E12="",E11=""),"",(E12-E11)/30)="","befüllt sich automatisch",IF(OR(E12="",E11=""),"",(E12-E11)/30.5))</f>
        <v>befüllt sich automatisch</v>
      </c>
      <c r="F13" s="151"/>
      <c r="G13" s="49"/>
      <c r="H13" s="55"/>
      <c r="J13" s="2"/>
      <c r="K13" s="73"/>
      <c r="L13" s="145"/>
      <c r="M13" s="145"/>
      <c r="N13" s="145"/>
      <c r="O13" s="145"/>
      <c r="P13" s="145"/>
      <c r="Q13" s="145"/>
      <c r="R13" s="145"/>
      <c r="S13" s="145"/>
      <c r="T13" s="145"/>
      <c r="U13" s="145"/>
      <c r="V13" s="145"/>
      <c r="W13" s="79"/>
      <c r="AB13" s="2"/>
      <c r="AH13" s="2"/>
      <c r="AN13" s="2"/>
      <c r="AT13" s="2"/>
    </row>
    <row r="14" spans="2:51" ht="12" customHeight="1" x14ac:dyDescent="0.25">
      <c r="B14" s="17"/>
      <c r="C14" s="64"/>
      <c r="D14" s="64"/>
      <c r="E14" s="65"/>
      <c r="F14" s="66"/>
      <c r="G14" s="67"/>
      <c r="H14" s="56"/>
      <c r="I14" s="56"/>
      <c r="J14" s="56"/>
      <c r="K14" s="80"/>
      <c r="L14" s="66"/>
      <c r="M14" s="66"/>
      <c r="N14" s="66"/>
      <c r="O14" s="66"/>
      <c r="P14" s="66"/>
      <c r="Q14" s="66"/>
      <c r="R14" s="66"/>
      <c r="S14" s="66"/>
      <c r="T14" s="66"/>
      <c r="U14" s="18"/>
      <c r="V14" s="18"/>
      <c r="W14" s="19"/>
      <c r="X14" s="56"/>
      <c r="Y14" s="56"/>
      <c r="Z14" s="56"/>
      <c r="AA14" s="56"/>
      <c r="AB14" s="56"/>
      <c r="AC14" s="56"/>
      <c r="AD14" s="56"/>
      <c r="AE14" s="56"/>
      <c r="AF14" s="56"/>
      <c r="AG14" s="1"/>
      <c r="AI14" s="1"/>
      <c r="AJ14" s="56"/>
      <c r="AK14" s="56"/>
      <c r="AL14" s="56"/>
      <c r="AM14" s="56"/>
      <c r="AN14" s="56"/>
      <c r="AO14" s="56"/>
      <c r="AP14" s="56"/>
      <c r="AQ14" s="56"/>
      <c r="AR14" s="56"/>
      <c r="AS14" s="56"/>
      <c r="AT14" s="56"/>
      <c r="AU14" s="56"/>
      <c r="AV14" s="56"/>
      <c r="AW14" s="56"/>
      <c r="AX14" s="56"/>
      <c r="AY14" s="56"/>
    </row>
    <row r="15" spans="2:51" ht="12" customHeight="1" x14ac:dyDescent="0.25">
      <c r="C15" s="62"/>
      <c r="D15" s="62"/>
      <c r="E15" s="63"/>
      <c r="F15" s="56"/>
      <c r="G15" s="56"/>
      <c r="H15" s="56"/>
      <c r="I15" s="56"/>
      <c r="J15" s="56"/>
      <c r="K15" s="56"/>
      <c r="L15" s="56"/>
      <c r="M15" s="56"/>
      <c r="N15" s="56"/>
      <c r="O15" s="56"/>
      <c r="P15" s="56"/>
      <c r="Q15" s="56"/>
      <c r="R15" s="56"/>
      <c r="S15" s="56"/>
      <c r="T15" s="56"/>
      <c r="U15" s="1"/>
      <c r="W15" s="1"/>
      <c r="X15" s="56"/>
      <c r="Y15" s="56"/>
      <c r="Z15" s="56"/>
      <c r="AA15" s="56"/>
      <c r="AB15" s="56"/>
      <c r="AC15" s="56"/>
      <c r="AD15" s="56"/>
      <c r="AE15" s="56"/>
      <c r="AF15" s="56"/>
      <c r="AG15" s="1"/>
      <c r="AI15" s="1"/>
      <c r="AJ15" s="56"/>
      <c r="AK15" s="56"/>
      <c r="AL15" s="56"/>
      <c r="AM15" s="56"/>
      <c r="AN15" s="56"/>
      <c r="AO15" s="56"/>
      <c r="AP15" s="56"/>
      <c r="AQ15" s="56"/>
      <c r="AR15" s="56"/>
      <c r="AS15" s="56"/>
      <c r="AT15" s="56"/>
      <c r="AU15" s="56"/>
      <c r="AV15" s="56"/>
      <c r="AW15" s="56"/>
      <c r="AX15" s="56"/>
      <c r="AY15" s="56"/>
    </row>
    <row r="16" spans="2:51" ht="12" customHeight="1" x14ac:dyDescent="0.25">
      <c r="B16" s="3"/>
      <c r="C16" s="68"/>
      <c r="D16" s="68"/>
      <c r="E16" s="69"/>
      <c r="F16" s="70"/>
      <c r="G16" s="71"/>
      <c r="H16" s="56"/>
      <c r="I16" s="72"/>
      <c r="J16" s="70"/>
      <c r="K16" s="70"/>
      <c r="L16" s="70"/>
      <c r="M16" s="70"/>
      <c r="N16" s="70"/>
      <c r="O16" s="70"/>
      <c r="P16" s="70"/>
      <c r="Q16" s="70"/>
      <c r="R16" s="70"/>
      <c r="S16" s="70"/>
      <c r="T16" s="70"/>
      <c r="U16" s="4"/>
      <c r="V16" s="4"/>
      <c r="W16" s="4"/>
      <c r="X16" s="70"/>
      <c r="Y16" s="70"/>
      <c r="Z16" s="70"/>
      <c r="AA16" s="70"/>
      <c r="AB16" s="70"/>
      <c r="AC16" s="70"/>
      <c r="AD16" s="70"/>
      <c r="AE16" s="70"/>
      <c r="AF16" s="70"/>
      <c r="AG16" s="4"/>
      <c r="AH16" s="4"/>
      <c r="AI16" s="4"/>
      <c r="AJ16" s="70"/>
      <c r="AK16" s="70"/>
      <c r="AL16" s="70"/>
      <c r="AM16" s="70"/>
      <c r="AN16" s="70"/>
      <c r="AO16" s="70"/>
      <c r="AP16" s="70"/>
      <c r="AQ16" s="70"/>
      <c r="AR16" s="70"/>
      <c r="AS16" s="70"/>
      <c r="AT16" s="70"/>
      <c r="AU16" s="70"/>
      <c r="AV16" s="70"/>
      <c r="AW16" s="70"/>
      <c r="AX16" s="70"/>
      <c r="AY16" s="71"/>
    </row>
    <row r="17" spans="1:51" ht="14.25" customHeight="1" x14ac:dyDescent="0.25">
      <c r="B17" s="7"/>
      <c r="C17" s="9"/>
      <c r="D17" s="9"/>
      <c r="E17" s="9"/>
      <c r="F17" s="46"/>
      <c r="G17" s="8"/>
      <c r="H17" s="15"/>
      <c r="I17" s="73"/>
      <c r="J17" s="9" t="s">
        <v>13</v>
      </c>
      <c r="K17" s="28">
        <f>'bis 30.06.2023'!E18</f>
        <v>0</v>
      </c>
      <c r="L17" s="28"/>
      <c r="M17" s="9" t="s">
        <v>13</v>
      </c>
      <c r="N17" s="28">
        <f>'bis 31.12.2023'!$E$18</f>
        <v>0</v>
      </c>
      <c r="O17" s="28"/>
      <c r="P17" s="9" t="s">
        <v>13</v>
      </c>
      <c r="Q17" s="28">
        <f>'bis 30.06.2024'!$E$18</f>
        <v>0</v>
      </c>
      <c r="R17" s="28"/>
      <c r="S17" s="9" t="s">
        <v>13</v>
      </c>
      <c r="T17" s="28">
        <f>'bis 31.12.2024'!$E$18</f>
        <v>0</v>
      </c>
      <c r="U17" s="10"/>
      <c r="V17" s="9" t="s">
        <v>13</v>
      </c>
      <c r="W17" s="28">
        <f>'bis 30.06.2025'!$E$18</f>
        <v>0</v>
      </c>
      <c r="X17" s="28"/>
      <c r="Y17" s="9" t="s">
        <v>13</v>
      </c>
      <c r="Z17" s="28">
        <f>'bis 31.12.2025'!$E$18</f>
        <v>0</v>
      </c>
      <c r="AA17" s="28"/>
      <c r="AB17" s="9" t="s">
        <v>13</v>
      </c>
      <c r="AC17" s="28">
        <f>'bis 30.06.2026'!$E18</f>
        <v>0</v>
      </c>
      <c r="AD17" s="28"/>
      <c r="AE17" s="9" t="s">
        <v>13</v>
      </c>
      <c r="AF17" s="28">
        <f>'bis 31.12.2026'!$E18</f>
        <v>0</v>
      </c>
      <c r="AG17" s="10"/>
      <c r="AH17" s="9" t="s">
        <v>13</v>
      </c>
      <c r="AI17" s="28">
        <f>'bis 30.06.2027'!$E18</f>
        <v>0</v>
      </c>
      <c r="AJ17" s="28"/>
      <c r="AK17" s="9" t="s">
        <v>13</v>
      </c>
      <c r="AL17" s="28">
        <f>'bis 31.12.2027'!$E18</f>
        <v>0</v>
      </c>
      <c r="AM17" s="28"/>
      <c r="AN17" s="9" t="s">
        <v>13</v>
      </c>
      <c r="AO17" s="28">
        <f>'bis 30.06.2028'!$E18</f>
        <v>0</v>
      </c>
      <c r="AP17" s="28"/>
      <c r="AQ17" s="9" t="s">
        <v>13</v>
      </c>
      <c r="AR17" s="28">
        <f>'bis 31.12.2028'!$E18</f>
        <v>0</v>
      </c>
      <c r="AS17" s="28"/>
      <c r="AT17" s="9" t="s">
        <v>13</v>
      </c>
      <c r="AU17" s="28">
        <f>'bis 30.06.2029'!$E18</f>
        <v>0</v>
      </c>
      <c r="AV17" s="28"/>
      <c r="AW17" s="9" t="s">
        <v>13</v>
      </c>
      <c r="AX17" s="28">
        <f>'bis 31.12.2029'!$E18</f>
        <v>0</v>
      </c>
      <c r="AY17" s="74"/>
    </row>
    <row r="18" spans="1:51" ht="33.75" customHeight="1" x14ac:dyDescent="0.25">
      <c r="B18" s="7"/>
      <c r="C18" s="44" t="s">
        <v>16</v>
      </c>
      <c r="D18" s="155" t="s">
        <v>30</v>
      </c>
      <c r="E18" s="155"/>
      <c r="F18" s="45" t="s">
        <v>6</v>
      </c>
      <c r="G18" s="60"/>
      <c r="H18" s="57"/>
      <c r="I18" s="75"/>
      <c r="J18" s="47" t="s">
        <v>34</v>
      </c>
      <c r="K18" s="31" t="s">
        <v>7</v>
      </c>
      <c r="L18" s="32"/>
      <c r="M18" s="47" t="s">
        <v>40</v>
      </c>
      <c r="N18" s="31" t="s">
        <v>7</v>
      </c>
      <c r="O18" s="32"/>
      <c r="P18" s="47" t="s">
        <v>44</v>
      </c>
      <c r="Q18" s="31" t="s">
        <v>7</v>
      </c>
      <c r="R18" s="32"/>
      <c r="S18" s="47" t="s">
        <v>45</v>
      </c>
      <c r="T18" s="31" t="s">
        <v>7</v>
      </c>
      <c r="U18" s="20"/>
      <c r="V18" s="47" t="s">
        <v>46</v>
      </c>
      <c r="W18" s="31" t="s">
        <v>7</v>
      </c>
      <c r="X18" s="32"/>
      <c r="Y18" s="47" t="s">
        <v>47</v>
      </c>
      <c r="Z18" s="31" t="s">
        <v>7</v>
      </c>
      <c r="AA18" s="32"/>
      <c r="AB18" s="47" t="s">
        <v>48</v>
      </c>
      <c r="AC18" s="31" t="s">
        <v>7</v>
      </c>
      <c r="AD18" s="32"/>
      <c r="AE18" s="47" t="s">
        <v>49</v>
      </c>
      <c r="AF18" s="31" t="s">
        <v>7</v>
      </c>
      <c r="AG18" s="20"/>
      <c r="AH18" s="47" t="s">
        <v>50</v>
      </c>
      <c r="AI18" s="31" t="s">
        <v>7</v>
      </c>
      <c r="AJ18" s="32"/>
      <c r="AK18" s="47" t="s">
        <v>51</v>
      </c>
      <c r="AL18" s="31" t="s">
        <v>7</v>
      </c>
      <c r="AM18" s="32"/>
      <c r="AN18" s="47" t="s">
        <v>52</v>
      </c>
      <c r="AO18" s="31" t="s">
        <v>7</v>
      </c>
      <c r="AP18" s="32"/>
      <c r="AQ18" s="47" t="s">
        <v>53</v>
      </c>
      <c r="AR18" s="31" t="s">
        <v>7</v>
      </c>
      <c r="AS18" s="32"/>
      <c r="AT18" s="47" t="s">
        <v>54</v>
      </c>
      <c r="AU18" s="31" t="s">
        <v>7</v>
      </c>
      <c r="AV18" s="32"/>
      <c r="AW18" s="47" t="s">
        <v>55</v>
      </c>
      <c r="AX18" s="31" t="s">
        <v>7</v>
      </c>
      <c r="AY18" s="32"/>
    </row>
    <row r="19" spans="1:51" ht="31.2" customHeight="1" x14ac:dyDescent="0.25">
      <c r="A19" s="33"/>
      <c r="B19" s="7"/>
      <c r="C19" s="144" t="s">
        <v>87</v>
      </c>
      <c r="D19" s="152" t="s">
        <v>26</v>
      </c>
      <c r="E19" s="152"/>
      <c r="F19" s="138"/>
      <c r="G19" s="61"/>
      <c r="H19" s="58"/>
      <c r="I19" s="76"/>
      <c r="J19" s="36">
        <f>'bis 30.06.2023'!G23</f>
        <v>0</v>
      </c>
      <c r="K19" s="35">
        <f t="shared" ref="K19:K24" si="0">IF(F19=0,0,J19/F19)</f>
        <v>0</v>
      </c>
      <c r="L19" s="37"/>
      <c r="M19" s="36">
        <f>'bis 31.12.2023'!$G23</f>
        <v>0</v>
      </c>
      <c r="N19" s="35">
        <f>IF(F19=0,0,M19/F19)</f>
        <v>0</v>
      </c>
      <c r="O19" s="37"/>
      <c r="P19" s="36">
        <f>'bis 30.06.2024'!$G23</f>
        <v>0</v>
      </c>
      <c r="Q19" s="35">
        <f>IF($F$19=0,0,P19/F19)</f>
        <v>0</v>
      </c>
      <c r="R19" s="37"/>
      <c r="S19" s="36">
        <f>'bis 31.12.2024'!$G23</f>
        <v>0</v>
      </c>
      <c r="T19" s="35">
        <f>IF($F$19=0,0,S19/F19)</f>
        <v>0</v>
      </c>
      <c r="U19" s="24"/>
      <c r="V19" s="36">
        <f>'bis 30.06.2025'!$G23</f>
        <v>0</v>
      </c>
      <c r="W19" s="35">
        <f>IF($F$19=0,0,V19/F19)</f>
        <v>0</v>
      </c>
      <c r="X19" s="37"/>
      <c r="Y19" s="36">
        <f>'bis 31.12.2025'!$G23</f>
        <v>0</v>
      </c>
      <c r="Z19" s="35">
        <f>IF($F$19=0,0,Y19/F19)</f>
        <v>0</v>
      </c>
      <c r="AA19" s="37"/>
      <c r="AB19" s="36">
        <f>'bis 30.06.2026'!$G23</f>
        <v>0</v>
      </c>
      <c r="AC19" s="35">
        <f>IF($F$19=0,0,AB19/F19)</f>
        <v>0</v>
      </c>
      <c r="AD19" s="37"/>
      <c r="AE19" s="36">
        <f>'bis 31.12.2026'!$G23</f>
        <v>0</v>
      </c>
      <c r="AF19" s="35">
        <f>IF($F$19=0,0,AE19/$F19)</f>
        <v>0</v>
      </c>
      <c r="AG19" s="24"/>
      <c r="AH19" s="36">
        <f>'bis 30.06.2027'!$G23</f>
        <v>0</v>
      </c>
      <c r="AI19" s="35">
        <f>IF($F$19=0,0,AH19/$F19)</f>
        <v>0</v>
      </c>
      <c r="AJ19" s="37"/>
      <c r="AK19" s="36">
        <f>'bis 31.12.2027'!$G23</f>
        <v>0</v>
      </c>
      <c r="AL19" s="35">
        <f>IF($F$19=0,0,AK19/$F19)</f>
        <v>0</v>
      </c>
      <c r="AM19" s="37"/>
      <c r="AN19" s="36">
        <f>'bis 30.06.2028'!$G23</f>
        <v>0</v>
      </c>
      <c r="AO19" s="35">
        <f>IF($F$19=0,0,AN19/$F19)</f>
        <v>0</v>
      </c>
      <c r="AP19" s="37"/>
      <c r="AQ19" s="36">
        <f>'bis 31.12.2028'!$G23</f>
        <v>0</v>
      </c>
      <c r="AR19" s="35">
        <f>IF($F$19=0,0,AQ19/$F19)</f>
        <v>0</v>
      </c>
      <c r="AS19" s="37"/>
      <c r="AT19" s="36">
        <f>'bis 30.06.2029'!$G23</f>
        <v>0</v>
      </c>
      <c r="AU19" s="35">
        <f>IF($F$19=0,0,AT19/$F19)</f>
        <v>0</v>
      </c>
      <c r="AV19" s="37"/>
      <c r="AW19" s="36">
        <f>'bis 31.12.2029'!$G23</f>
        <v>0</v>
      </c>
      <c r="AX19" s="35">
        <f>IF($F$19=0,0,AW19/$F19)</f>
        <v>0</v>
      </c>
      <c r="AY19" s="37"/>
    </row>
    <row r="20" spans="1:51" ht="31.2" customHeight="1" x14ac:dyDescent="0.25">
      <c r="A20" s="33"/>
      <c r="B20" s="7"/>
      <c r="C20" s="23" t="s">
        <v>88</v>
      </c>
      <c r="D20" s="152" t="s">
        <v>89</v>
      </c>
      <c r="E20" s="152"/>
      <c r="F20" s="138"/>
      <c r="G20" s="61"/>
      <c r="H20" s="58"/>
      <c r="I20" s="76"/>
      <c r="J20" s="36">
        <f>'bis 30.06.2023'!G24</f>
        <v>0</v>
      </c>
      <c r="K20" s="35">
        <f t="shared" si="0"/>
        <v>0</v>
      </c>
      <c r="L20" s="37"/>
      <c r="M20" s="36">
        <f>'bis 31.12.2023'!G24</f>
        <v>0</v>
      </c>
      <c r="N20" s="35">
        <f t="shared" ref="N20:N24" si="1">IF(F20=0,0,M20/F20)</f>
        <v>0</v>
      </c>
      <c r="O20" s="37"/>
      <c r="P20" s="36">
        <f>'bis 30.06.2024'!$G24</f>
        <v>0</v>
      </c>
      <c r="Q20" s="35">
        <f t="shared" ref="Q20:Q24" si="2">IF($F$19=0,0,P20/F20)</f>
        <v>0</v>
      </c>
      <c r="R20" s="37"/>
      <c r="S20" s="36">
        <f>'bis 31.12.2024'!$G24</f>
        <v>0</v>
      </c>
      <c r="T20" s="35">
        <f t="shared" ref="T20:T24" si="3">IF($F$19=0,0,S20/F20)</f>
        <v>0</v>
      </c>
      <c r="U20" s="24"/>
      <c r="V20" s="36">
        <f>'bis 30.06.2025'!$G24</f>
        <v>0</v>
      </c>
      <c r="W20" s="35">
        <f t="shared" ref="W20:W24" si="4">IF($F$19=0,0,V20/F20)</f>
        <v>0</v>
      </c>
      <c r="X20" s="37"/>
      <c r="Y20" s="36">
        <f>'bis 31.12.2025'!$G24</f>
        <v>0</v>
      </c>
      <c r="Z20" s="35">
        <f t="shared" ref="Z20:Z24" si="5">IF($F$19=0,0,Y20/F20)</f>
        <v>0</v>
      </c>
      <c r="AA20" s="37"/>
      <c r="AB20" s="36">
        <f>'bis 30.06.2026'!$G24</f>
        <v>0</v>
      </c>
      <c r="AC20" s="35">
        <f t="shared" ref="AC20:AC24" si="6">IF($F$19=0,0,AB20/F20)</f>
        <v>0</v>
      </c>
      <c r="AD20" s="37"/>
      <c r="AE20" s="36">
        <f>'bis 31.12.2026'!$G24</f>
        <v>0</v>
      </c>
      <c r="AF20" s="35">
        <f t="shared" ref="AF20:AF24" si="7">IF($F$19=0,0,AE20/$F20)</f>
        <v>0</v>
      </c>
      <c r="AG20" s="24"/>
      <c r="AH20" s="36">
        <f>'bis 30.06.2027'!$G24</f>
        <v>0</v>
      </c>
      <c r="AI20" s="35">
        <f t="shared" ref="AI20:AI24" si="8">IF($F$19=0,0,AH20/$F20)</f>
        <v>0</v>
      </c>
      <c r="AJ20" s="37"/>
      <c r="AK20" s="36">
        <f>'bis 31.12.2027'!$G24</f>
        <v>0</v>
      </c>
      <c r="AL20" s="35">
        <f t="shared" ref="AL20:AL24" si="9">IF($F$19=0,0,AK20/$F20)</f>
        <v>0</v>
      </c>
      <c r="AM20" s="37"/>
      <c r="AN20" s="36">
        <f>'bis 30.06.2028'!$G24</f>
        <v>0</v>
      </c>
      <c r="AO20" s="35">
        <f t="shared" ref="AO20:AO24" si="10">IF($F$19=0,0,AN20/$F20)</f>
        <v>0</v>
      </c>
      <c r="AP20" s="37"/>
      <c r="AQ20" s="36">
        <f>'bis 31.12.2028'!$G24</f>
        <v>0</v>
      </c>
      <c r="AR20" s="35">
        <f t="shared" ref="AR20:AR24" si="11">IF($F$19=0,0,AQ20/$F20)</f>
        <v>0</v>
      </c>
      <c r="AS20" s="37"/>
      <c r="AT20" s="36">
        <f>'bis 30.06.2029'!$G24</f>
        <v>0</v>
      </c>
      <c r="AU20" s="35">
        <f t="shared" ref="AU20:AU24" si="12">IF($F$19=0,0,AT20/$F20)</f>
        <v>0</v>
      </c>
      <c r="AV20" s="37"/>
      <c r="AW20" s="36">
        <f>'bis 31.12.2029'!$G24</f>
        <v>0</v>
      </c>
      <c r="AX20" s="35">
        <f t="shared" ref="AX20:AX24" si="13">IF($F$19=0,0,AW20/$F20)</f>
        <v>0</v>
      </c>
      <c r="AY20" s="37"/>
    </row>
    <row r="21" spans="1:51" ht="31.2" customHeight="1" x14ac:dyDescent="0.25">
      <c r="A21" s="33"/>
      <c r="B21" s="7"/>
      <c r="C21" s="23" t="s">
        <v>90</v>
      </c>
      <c r="D21" s="152" t="s">
        <v>91</v>
      </c>
      <c r="E21" s="152"/>
      <c r="F21" s="138"/>
      <c r="G21" s="61"/>
      <c r="H21" s="58"/>
      <c r="I21" s="76"/>
      <c r="J21" s="36">
        <f>'bis 30.06.2023'!G25</f>
        <v>0</v>
      </c>
      <c r="K21" s="35">
        <f t="shared" si="0"/>
        <v>0</v>
      </c>
      <c r="L21" s="37"/>
      <c r="M21" s="36">
        <f>'bis 31.12.2023'!G25</f>
        <v>0</v>
      </c>
      <c r="N21" s="35">
        <f t="shared" si="1"/>
        <v>0</v>
      </c>
      <c r="O21" s="37"/>
      <c r="P21" s="36">
        <f>'bis 30.06.2024'!$G25</f>
        <v>0</v>
      </c>
      <c r="Q21" s="35">
        <f t="shared" si="2"/>
        <v>0</v>
      </c>
      <c r="R21" s="37"/>
      <c r="S21" s="36">
        <f>'bis 31.12.2024'!$G25</f>
        <v>0</v>
      </c>
      <c r="T21" s="35">
        <f t="shared" si="3"/>
        <v>0</v>
      </c>
      <c r="U21" s="24"/>
      <c r="V21" s="36">
        <f>'bis 30.06.2025'!$G25</f>
        <v>0</v>
      </c>
      <c r="W21" s="35">
        <f t="shared" si="4"/>
        <v>0</v>
      </c>
      <c r="X21" s="37"/>
      <c r="Y21" s="36">
        <f>'bis 31.12.2025'!$G25</f>
        <v>0</v>
      </c>
      <c r="Z21" s="35">
        <f t="shared" si="5"/>
        <v>0</v>
      </c>
      <c r="AA21" s="37"/>
      <c r="AB21" s="36">
        <f>'bis 30.06.2026'!$G25</f>
        <v>0</v>
      </c>
      <c r="AC21" s="35">
        <f t="shared" si="6"/>
        <v>0</v>
      </c>
      <c r="AD21" s="37"/>
      <c r="AE21" s="36">
        <f>'bis 31.12.2026'!$G25</f>
        <v>0</v>
      </c>
      <c r="AF21" s="35">
        <f t="shared" si="7"/>
        <v>0</v>
      </c>
      <c r="AG21" s="24"/>
      <c r="AH21" s="36">
        <f>'bis 30.06.2027'!$G25</f>
        <v>0</v>
      </c>
      <c r="AI21" s="35">
        <f t="shared" si="8"/>
        <v>0</v>
      </c>
      <c r="AJ21" s="37"/>
      <c r="AK21" s="36">
        <f>'bis 31.12.2027'!$G25</f>
        <v>0</v>
      </c>
      <c r="AL21" s="35">
        <f t="shared" si="9"/>
        <v>0</v>
      </c>
      <c r="AM21" s="37"/>
      <c r="AN21" s="36">
        <f>'bis 30.06.2028'!$G25</f>
        <v>0</v>
      </c>
      <c r="AO21" s="35">
        <f t="shared" si="10"/>
        <v>0</v>
      </c>
      <c r="AP21" s="37"/>
      <c r="AQ21" s="36">
        <f>'bis 31.12.2028'!$G25</f>
        <v>0</v>
      </c>
      <c r="AR21" s="35">
        <f t="shared" si="11"/>
        <v>0</v>
      </c>
      <c r="AS21" s="37"/>
      <c r="AT21" s="36">
        <f>'bis 30.06.2029'!$G25</f>
        <v>0</v>
      </c>
      <c r="AU21" s="35">
        <f t="shared" si="12"/>
        <v>0</v>
      </c>
      <c r="AV21" s="37"/>
      <c r="AW21" s="36">
        <f>'bis 31.12.2029'!$G25</f>
        <v>0</v>
      </c>
      <c r="AX21" s="35">
        <f t="shared" si="13"/>
        <v>0</v>
      </c>
      <c r="AY21" s="37"/>
    </row>
    <row r="22" spans="1:51" ht="31.2" customHeight="1" x14ac:dyDescent="0.25">
      <c r="A22" s="33"/>
      <c r="B22" s="7"/>
      <c r="C22" s="23" t="s">
        <v>92</v>
      </c>
      <c r="D22" s="152" t="s">
        <v>93</v>
      </c>
      <c r="E22" s="152"/>
      <c r="F22" s="138"/>
      <c r="G22" s="61"/>
      <c r="H22" s="58"/>
      <c r="I22" s="76"/>
      <c r="J22" s="36">
        <f>'bis 30.06.2023'!G26</f>
        <v>0</v>
      </c>
      <c r="K22" s="35">
        <f t="shared" si="0"/>
        <v>0</v>
      </c>
      <c r="L22" s="37"/>
      <c r="M22" s="36">
        <f>'bis 31.12.2023'!G26</f>
        <v>0</v>
      </c>
      <c r="N22" s="35">
        <f t="shared" si="1"/>
        <v>0</v>
      </c>
      <c r="O22" s="37"/>
      <c r="P22" s="36">
        <f>'bis 30.06.2024'!$G26</f>
        <v>0</v>
      </c>
      <c r="Q22" s="35">
        <f t="shared" si="2"/>
        <v>0</v>
      </c>
      <c r="R22" s="37"/>
      <c r="S22" s="36">
        <f>'bis 31.12.2024'!$G26</f>
        <v>0</v>
      </c>
      <c r="T22" s="35">
        <f t="shared" si="3"/>
        <v>0</v>
      </c>
      <c r="U22" s="24"/>
      <c r="V22" s="36">
        <f>'bis 30.06.2025'!$G26</f>
        <v>0</v>
      </c>
      <c r="W22" s="35">
        <f t="shared" si="4"/>
        <v>0</v>
      </c>
      <c r="X22" s="37"/>
      <c r="Y22" s="36">
        <f>'bis 31.12.2025'!$G26</f>
        <v>0</v>
      </c>
      <c r="Z22" s="35">
        <f t="shared" si="5"/>
        <v>0</v>
      </c>
      <c r="AA22" s="37"/>
      <c r="AB22" s="36">
        <f>'bis 30.06.2026'!$G26</f>
        <v>0</v>
      </c>
      <c r="AC22" s="35">
        <f t="shared" si="6"/>
        <v>0</v>
      </c>
      <c r="AD22" s="37"/>
      <c r="AE22" s="36">
        <f>'bis 31.12.2026'!$G26</f>
        <v>0</v>
      </c>
      <c r="AF22" s="35">
        <f t="shared" si="7"/>
        <v>0</v>
      </c>
      <c r="AG22" s="24"/>
      <c r="AH22" s="36">
        <f>'bis 30.06.2027'!$G26</f>
        <v>0</v>
      </c>
      <c r="AI22" s="35">
        <f t="shared" si="8"/>
        <v>0</v>
      </c>
      <c r="AJ22" s="37"/>
      <c r="AK22" s="36">
        <f>'bis 31.12.2027'!$G26</f>
        <v>0</v>
      </c>
      <c r="AL22" s="35">
        <f t="shared" si="9"/>
        <v>0</v>
      </c>
      <c r="AM22" s="37"/>
      <c r="AN22" s="36">
        <f>'bis 30.06.2028'!$G26</f>
        <v>0</v>
      </c>
      <c r="AO22" s="35">
        <f t="shared" si="10"/>
        <v>0</v>
      </c>
      <c r="AP22" s="37"/>
      <c r="AQ22" s="36">
        <f>'bis 31.12.2028'!$G26</f>
        <v>0</v>
      </c>
      <c r="AR22" s="35">
        <f t="shared" si="11"/>
        <v>0</v>
      </c>
      <c r="AS22" s="37"/>
      <c r="AT22" s="36">
        <f>'bis 30.06.2029'!$G26</f>
        <v>0</v>
      </c>
      <c r="AU22" s="35">
        <f t="shared" si="12"/>
        <v>0</v>
      </c>
      <c r="AV22" s="37"/>
      <c r="AW22" s="36">
        <f>'bis 31.12.2029'!$G26</f>
        <v>0</v>
      </c>
      <c r="AX22" s="35">
        <f t="shared" si="13"/>
        <v>0</v>
      </c>
      <c r="AY22" s="37"/>
    </row>
    <row r="23" spans="1:51" ht="31.2" customHeight="1" x14ac:dyDescent="0.25">
      <c r="A23" s="33"/>
      <c r="B23" s="7"/>
      <c r="C23" s="23" t="s">
        <v>94</v>
      </c>
      <c r="D23" s="152" t="s">
        <v>95</v>
      </c>
      <c r="E23" s="152"/>
      <c r="F23" s="138"/>
      <c r="G23" s="61"/>
      <c r="H23" s="58"/>
      <c r="I23" s="76"/>
      <c r="J23" s="36">
        <f>'bis 30.06.2023'!G27</f>
        <v>0</v>
      </c>
      <c r="K23" s="35">
        <f t="shared" si="0"/>
        <v>0</v>
      </c>
      <c r="L23" s="37"/>
      <c r="M23" s="36">
        <f>'bis 31.12.2023'!G27</f>
        <v>0</v>
      </c>
      <c r="N23" s="35">
        <f t="shared" si="1"/>
        <v>0</v>
      </c>
      <c r="O23" s="37"/>
      <c r="P23" s="36">
        <f>'bis 30.06.2024'!$G27</f>
        <v>0</v>
      </c>
      <c r="Q23" s="35">
        <f t="shared" si="2"/>
        <v>0</v>
      </c>
      <c r="R23" s="37"/>
      <c r="S23" s="36">
        <f>'bis 31.12.2024'!$G27</f>
        <v>0</v>
      </c>
      <c r="T23" s="35">
        <f t="shared" si="3"/>
        <v>0</v>
      </c>
      <c r="U23" s="24"/>
      <c r="V23" s="36">
        <f>'bis 30.06.2025'!$G27</f>
        <v>0</v>
      </c>
      <c r="W23" s="35">
        <f t="shared" si="4"/>
        <v>0</v>
      </c>
      <c r="X23" s="37"/>
      <c r="Y23" s="36">
        <f>'bis 31.12.2025'!$G27</f>
        <v>0</v>
      </c>
      <c r="Z23" s="35">
        <f t="shared" si="5"/>
        <v>0</v>
      </c>
      <c r="AA23" s="37"/>
      <c r="AB23" s="36">
        <f>'bis 30.06.2026'!$G27</f>
        <v>0</v>
      </c>
      <c r="AC23" s="35">
        <f t="shared" si="6"/>
        <v>0</v>
      </c>
      <c r="AD23" s="37"/>
      <c r="AE23" s="36">
        <f>'bis 31.12.2026'!$G27</f>
        <v>0</v>
      </c>
      <c r="AF23" s="35">
        <f t="shared" si="7"/>
        <v>0</v>
      </c>
      <c r="AG23" s="24"/>
      <c r="AH23" s="36">
        <f>'bis 30.06.2027'!$G27</f>
        <v>0</v>
      </c>
      <c r="AI23" s="35">
        <f t="shared" si="8"/>
        <v>0</v>
      </c>
      <c r="AJ23" s="37"/>
      <c r="AK23" s="36">
        <f>'bis 31.12.2027'!$G27</f>
        <v>0</v>
      </c>
      <c r="AL23" s="35">
        <f t="shared" si="9"/>
        <v>0</v>
      </c>
      <c r="AM23" s="37"/>
      <c r="AN23" s="36">
        <f>'bis 30.06.2028'!$G27</f>
        <v>0</v>
      </c>
      <c r="AO23" s="35">
        <f t="shared" si="10"/>
        <v>0</v>
      </c>
      <c r="AP23" s="37"/>
      <c r="AQ23" s="36">
        <f>'bis 31.12.2028'!$G27</f>
        <v>0</v>
      </c>
      <c r="AR23" s="35">
        <f t="shared" si="11"/>
        <v>0</v>
      </c>
      <c r="AS23" s="37"/>
      <c r="AT23" s="36">
        <f>'bis 30.06.2029'!$G27</f>
        <v>0</v>
      </c>
      <c r="AU23" s="35">
        <f t="shared" si="12"/>
        <v>0</v>
      </c>
      <c r="AV23" s="37"/>
      <c r="AW23" s="36">
        <f>'bis 31.12.2029'!$G27</f>
        <v>0</v>
      </c>
      <c r="AX23" s="35">
        <f t="shared" si="13"/>
        <v>0</v>
      </c>
      <c r="AY23" s="37"/>
    </row>
    <row r="24" spans="1:51" ht="31.2" customHeight="1" x14ac:dyDescent="0.25">
      <c r="A24" s="33"/>
      <c r="B24" s="7"/>
      <c r="C24" s="23" t="s">
        <v>96</v>
      </c>
      <c r="D24" s="152" t="s">
        <v>97</v>
      </c>
      <c r="E24" s="152"/>
      <c r="F24" s="138"/>
      <c r="G24" s="61"/>
      <c r="H24" s="58"/>
      <c r="I24" s="76"/>
      <c r="J24" s="36">
        <f>'bis 30.06.2023'!G28</f>
        <v>0</v>
      </c>
      <c r="K24" s="35">
        <f t="shared" si="0"/>
        <v>0</v>
      </c>
      <c r="L24" s="37"/>
      <c r="M24" s="36">
        <f>'bis 31.12.2023'!G28</f>
        <v>0</v>
      </c>
      <c r="N24" s="35">
        <f t="shared" si="1"/>
        <v>0</v>
      </c>
      <c r="O24" s="37"/>
      <c r="P24" s="36">
        <f>'bis 30.06.2024'!$G28</f>
        <v>0</v>
      </c>
      <c r="Q24" s="35">
        <f t="shared" si="2"/>
        <v>0</v>
      </c>
      <c r="R24" s="37"/>
      <c r="S24" s="36">
        <f>'bis 31.12.2024'!$G28</f>
        <v>0</v>
      </c>
      <c r="T24" s="35">
        <f t="shared" si="3"/>
        <v>0</v>
      </c>
      <c r="U24" s="24"/>
      <c r="V24" s="36">
        <f>'bis 30.06.2025'!$G28</f>
        <v>0</v>
      </c>
      <c r="W24" s="35">
        <f t="shared" si="4"/>
        <v>0</v>
      </c>
      <c r="X24" s="37"/>
      <c r="Y24" s="36">
        <f>'bis 31.12.2025'!$G28</f>
        <v>0</v>
      </c>
      <c r="Z24" s="35">
        <f t="shared" si="5"/>
        <v>0</v>
      </c>
      <c r="AA24" s="37"/>
      <c r="AB24" s="36">
        <f>'bis 30.06.2026'!$G28</f>
        <v>0</v>
      </c>
      <c r="AC24" s="35">
        <f t="shared" si="6"/>
        <v>0</v>
      </c>
      <c r="AD24" s="37"/>
      <c r="AE24" s="36">
        <f>'bis 31.12.2026'!$G28</f>
        <v>0</v>
      </c>
      <c r="AF24" s="35">
        <f t="shared" si="7"/>
        <v>0</v>
      </c>
      <c r="AG24" s="24"/>
      <c r="AH24" s="36">
        <f>'bis 30.06.2027'!$G28</f>
        <v>0</v>
      </c>
      <c r="AI24" s="35">
        <f t="shared" si="8"/>
        <v>0</v>
      </c>
      <c r="AJ24" s="37"/>
      <c r="AK24" s="36">
        <f>'bis 31.12.2027'!$G28</f>
        <v>0</v>
      </c>
      <c r="AL24" s="35">
        <f t="shared" si="9"/>
        <v>0</v>
      </c>
      <c r="AM24" s="37"/>
      <c r="AN24" s="36">
        <f>'bis 30.06.2028'!$G28</f>
        <v>0</v>
      </c>
      <c r="AO24" s="35">
        <f t="shared" si="10"/>
        <v>0</v>
      </c>
      <c r="AP24" s="37"/>
      <c r="AQ24" s="36">
        <f>'bis 31.12.2028'!$G28</f>
        <v>0</v>
      </c>
      <c r="AR24" s="35">
        <f t="shared" si="11"/>
        <v>0</v>
      </c>
      <c r="AS24" s="37"/>
      <c r="AT24" s="36">
        <f>'bis 30.06.2029'!$G28</f>
        <v>0</v>
      </c>
      <c r="AU24" s="35">
        <f t="shared" si="12"/>
        <v>0</v>
      </c>
      <c r="AV24" s="37"/>
      <c r="AW24" s="36">
        <f>'bis 31.12.2029'!$G28</f>
        <v>0</v>
      </c>
      <c r="AX24" s="35">
        <f t="shared" si="13"/>
        <v>0</v>
      </c>
      <c r="AY24" s="37"/>
    </row>
    <row r="25" spans="1:51" ht="29.25" customHeight="1" x14ac:dyDescent="0.25">
      <c r="A25" s="33"/>
      <c r="B25" s="7"/>
      <c r="C25" s="44" t="s">
        <v>16</v>
      </c>
      <c r="D25" s="155" t="s">
        <v>31</v>
      </c>
      <c r="E25" s="155"/>
      <c r="F25" s="45" t="s">
        <v>6</v>
      </c>
      <c r="G25" s="60"/>
      <c r="H25" s="57"/>
      <c r="I25" s="75"/>
      <c r="J25" s="47" t="s">
        <v>34</v>
      </c>
      <c r="K25" s="31" t="s">
        <v>7</v>
      </c>
      <c r="L25" s="32"/>
      <c r="M25" s="47" t="s">
        <v>40</v>
      </c>
      <c r="N25" s="31" t="s">
        <v>7</v>
      </c>
      <c r="O25" s="32"/>
      <c r="P25" s="47" t="s">
        <v>44</v>
      </c>
      <c r="Q25" s="31" t="s">
        <v>7</v>
      </c>
      <c r="R25" s="32"/>
      <c r="S25" s="47" t="s">
        <v>45</v>
      </c>
      <c r="T25" s="31" t="s">
        <v>7</v>
      </c>
      <c r="U25" s="20"/>
      <c r="V25" s="47" t="s">
        <v>46</v>
      </c>
      <c r="W25" s="31" t="s">
        <v>7</v>
      </c>
      <c r="X25" s="32"/>
      <c r="Y25" s="47" t="s">
        <v>47</v>
      </c>
      <c r="Z25" s="31" t="s">
        <v>7</v>
      </c>
      <c r="AA25" s="32"/>
      <c r="AB25" s="47" t="s">
        <v>48</v>
      </c>
      <c r="AC25" s="31" t="s">
        <v>7</v>
      </c>
      <c r="AD25" s="32"/>
      <c r="AE25" s="30" t="s">
        <v>49</v>
      </c>
      <c r="AF25" s="97" t="s">
        <v>7</v>
      </c>
      <c r="AG25" s="20"/>
      <c r="AH25" s="47" t="s">
        <v>50</v>
      </c>
      <c r="AI25" s="31" t="s">
        <v>7</v>
      </c>
      <c r="AJ25" s="32"/>
      <c r="AK25" s="47" t="s">
        <v>51</v>
      </c>
      <c r="AL25" s="31" t="s">
        <v>7</v>
      </c>
      <c r="AM25" s="32"/>
      <c r="AN25" s="47" t="s">
        <v>52</v>
      </c>
      <c r="AO25" s="31" t="s">
        <v>7</v>
      </c>
      <c r="AP25" s="32"/>
      <c r="AQ25" s="47" t="s">
        <v>53</v>
      </c>
      <c r="AR25" s="31" t="s">
        <v>7</v>
      </c>
      <c r="AS25" s="32"/>
      <c r="AT25" s="47" t="s">
        <v>54</v>
      </c>
      <c r="AU25" s="31" t="s">
        <v>7</v>
      </c>
      <c r="AV25" s="32"/>
      <c r="AW25" s="47" t="s">
        <v>55</v>
      </c>
      <c r="AX25" s="31" t="s">
        <v>7</v>
      </c>
      <c r="AY25" s="48"/>
    </row>
    <row r="26" spans="1:51" ht="31.2" customHeight="1" x14ac:dyDescent="0.25">
      <c r="A26" s="33"/>
      <c r="B26" s="7"/>
      <c r="C26" s="23" t="s">
        <v>98</v>
      </c>
      <c r="D26" s="152" t="s">
        <v>99</v>
      </c>
      <c r="E26" s="152"/>
      <c r="F26" s="138"/>
      <c r="G26" s="61"/>
      <c r="H26" s="58"/>
      <c r="I26" s="76"/>
      <c r="J26" s="34">
        <f>'bis 30.06.2023'!G33</f>
        <v>0</v>
      </c>
      <c r="K26" s="35">
        <f>IF(F26=0,0,J26/F26)</f>
        <v>0</v>
      </c>
      <c r="L26" s="49"/>
      <c r="M26" s="36">
        <f>'bis 31.12.2023'!G33</f>
        <v>0</v>
      </c>
      <c r="N26" s="35">
        <f>IF($F$26=0,0,M26/F26)</f>
        <v>0</v>
      </c>
      <c r="O26" s="49"/>
      <c r="P26" s="36">
        <f>'bis 30.06.2024'!G33</f>
        <v>0</v>
      </c>
      <c r="Q26" s="35">
        <f>IF($F$26=0,0,P26/$F26)</f>
        <v>0</v>
      </c>
      <c r="R26" s="49"/>
      <c r="S26" s="36">
        <f>'bis 31.12.2024'!G33</f>
        <v>0</v>
      </c>
      <c r="T26" s="35">
        <f>IF($F$26=0,0,S26/$F26)</f>
        <v>0</v>
      </c>
      <c r="U26" s="24"/>
      <c r="V26" s="36">
        <f>'bis 30.06.2025'!$G33</f>
        <v>0</v>
      </c>
      <c r="W26" s="35">
        <f>IF($F$26=0,0,V26/$F26)</f>
        <v>0</v>
      </c>
      <c r="X26" s="49"/>
      <c r="Y26" s="36">
        <f>'bis 31.12.2025'!$G33</f>
        <v>0</v>
      </c>
      <c r="Z26" s="35">
        <f>IF($F$26=0,0,Y26/$F26)</f>
        <v>0</v>
      </c>
      <c r="AA26" s="49"/>
      <c r="AB26" s="36">
        <f>'bis 30.06.2026'!$G33</f>
        <v>0</v>
      </c>
      <c r="AC26" s="35">
        <f>IF($F$26=0,0,AB26/$F26)</f>
        <v>0</v>
      </c>
      <c r="AD26" s="49"/>
      <c r="AE26" s="36">
        <f>'bis 31.12.2026'!$G33</f>
        <v>42</v>
      </c>
      <c r="AF26" s="35">
        <f>IF($F$26=0,0,AE26/$F26)</f>
        <v>0</v>
      </c>
      <c r="AG26" s="100"/>
      <c r="AH26" s="36">
        <f>'bis 30.06.2027'!$G33</f>
        <v>0</v>
      </c>
      <c r="AI26" s="35">
        <f>IF($F$26=0,0,AH26/$F26)</f>
        <v>0</v>
      </c>
      <c r="AJ26" s="49"/>
      <c r="AK26" s="36">
        <f>'bis 31.12.2027'!$G33</f>
        <v>0</v>
      </c>
      <c r="AL26" s="35">
        <f>IF($F$26=0,0,AK26/$F26)</f>
        <v>0</v>
      </c>
      <c r="AM26" s="49"/>
      <c r="AN26" s="36">
        <f>'bis 30.06.2028'!$G33</f>
        <v>0</v>
      </c>
      <c r="AO26" s="35">
        <f>IF($F$26=0,0,AN26/$F26)</f>
        <v>0</v>
      </c>
      <c r="AP26" s="49"/>
      <c r="AQ26" s="36">
        <f>'bis 31.12.2028'!$G33</f>
        <v>0</v>
      </c>
      <c r="AR26" s="35">
        <f>IF($F$26=0,0,AQ26/$F26)</f>
        <v>0</v>
      </c>
      <c r="AS26" s="49"/>
      <c r="AT26" s="36">
        <f>'bis 30.06.2029'!$G33</f>
        <v>0</v>
      </c>
      <c r="AU26" s="35">
        <f>IF($F$26=0,0,AT26/$F26)</f>
        <v>0</v>
      </c>
      <c r="AV26" s="49"/>
      <c r="AW26" s="36">
        <f>'bis 31.12.2029'!$G33</f>
        <v>0</v>
      </c>
      <c r="AX26" s="35">
        <f>IF($F$26=0,0,AW26/$F26)</f>
        <v>0</v>
      </c>
      <c r="AY26" s="49"/>
    </row>
    <row r="27" spans="1:51" ht="31.2" customHeight="1" x14ac:dyDescent="0.25">
      <c r="A27" s="33"/>
      <c r="B27" s="7"/>
      <c r="C27" s="23" t="s">
        <v>100</v>
      </c>
      <c r="D27" s="152" t="s">
        <v>101</v>
      </c>
      <c r="E27" s="152" t="s">
        <v>27</v>
      </c>
      <c r="F27" s="138"/>
      <c r="G27" s="61"/>
      <c r="H27" s="58"/>
      <c r="I27" s="76"/>
      <c r="J27" s="34">
        <f>'bis 30.06.2023'!G34</f>
        <v>0</v>
      </c>
      <c r="K27" s="35">
        <f>IF(F27=0,0,J27/F27)</f>
        <v>0</v>
      </c>
      <c r="L27" s="49"/>
      <c r="M27" s="36">
        <f>'bis 31.12.2023'!G34</f>
        <v>0</v>
      </c>
      <c r="N27" s="35">
        <f t="shared" ref="N27" si="14">IF(F27=0,0,M27/F27)</f>
        <v>0</v>
      </c>
      <c r="O27" s="49"/>
      <c r="P27" s="36">
        <f>'bis 30.06.2024'!G34</f>
        <v>0</v>
      </c>
      <c r="Q27" s="35">
        <f t="shared" ref="Q27" si="15">IF($F$26=0,0,P27/$F27)</f>
        <v>0</v>
      </c>
      <c r="R27" s="49"/>
      <c r="S27" s="36">
        <f>'bis 31.12.2024'!G34</f>
        <v>0</v>
      </c>
      <c r="T27" s="35">
        <f t="shared" ref="T27" si="16">IF($F$26=0,0,S27/$F27)</f>
        <v>0</v>
      </c>
      <c r="U27" s="24"/>
      <c r="V27" s="36">
        <f>'bis 30.06.2025'!$G34</f>
        <v>0</v>
      </c>
      <c r="W27" s="35">
        <f t="shared" ref="W27" si="17">IF($F$26=0,0,V27/$F27)</f>
        <v>0</v>
      </c>
      <c r="X27" s="49"/>
      <c r="Y27" s="36">
        <f>'bis 31.12.2025'!$G34</f>
        <v>0</v>
      </c>
      <c r="Z27" s="35">
        <f t="shared" ref="Z27" si="18">IF($F$26=0,0,Y27/$F27)</f>
        <v>0</v>
      </c>
      <c r="AA27" s="49"/>
      <c r="AB27" s="36">
        <f>'bis 30.06.2026'!$G34</f>
        <v>0</v>
      </c>
      <c r="AC27" s="35">
        <f t="shared" ref="AC27" si="19">IF($F$26=0,0,AB27/$F27)</f>
        <v>0</v>
      </c>
      <c r="AD27" s="49"/>
      <c r="AE27" s="36">
        <f>'bis 31.12.2026'!$G34</f>
        <v>400</v>
      </c>
      <c r="AF27" s="35">
        <f t="shared" ref="AF27" si="20">IF($F$26=0,0,AE27/$F27)</f>
        <v>0</v>
      </c>
      <c r="AG27" s="100"/>
      <c r="AH27" s="36">
        <f>'bis 30.06.2027'!$G34</f>
        <v>0</v>
      </c>
      <c r="AI27" s="35">
        <f t="shared" ref="AI27" si="21">IF($F$26=0,0,AH27/$F27)</f>
        <v>0</v>
      </c>
      <c r="AJ27" s="49"/>
      <c r="AK27" s="36">
        <f>'bis 31.12.2027'!$G34</f>
        <v>0</v>
      </c>
      <c r="AL27" s="35">
        <f t="shared" ref="AL27" si="22">IF($F$26=0,0,AK27/$F27)</f>
        <v>0</v>
      </c>
      <c r="AM27" s="49"/>
      <c r="AN27" s="36">
        <f>'bis 30.06.2028'!$G34</f>
        <v>0</v>
      </c>
      <c r="AO27" s="35">
        <f t="shared" ref="AO27" si="23">IF($F$26=0,0,AN27/$F27)</f>
        <v>0</v>
      </c>
      <c r="AP27" s="49"/>
      <c r="AQ27" s="36">
        <f>'bis 31.12.2028'!$G34</f>
        <v>0</v>
      </c>
      <c r="AR27" s="35">
        <f t="shared" ref="AR27" si="24">IF($F$26=0,0,AQ27/$F27)</f>
        <v>0</v>
      </c>
      <c r="AS27" s="49"/>
      <c r="AT27" s="36">
        <f>'bis 30.06.2029'!$G34</f>
        <v>0</v>
      </c>
      <c r="AU27" s="35">
        <f t="shared" ref="AU27" si="25">IF($F$26=0,0,AT27/$F27)</f>
        <v>0</v>
      </c>
      <c r="AV27" s="49"/>
      <c r="AW27" s="36">
        <f>'bis 31.12.2029'!$G34</f>
        <v>0</v>
      </c>
      <c r="AX27" s="35">
        <f t="shared" ref="AX27" si="26">IF($F$26=0,0,AW27/$F27)</f>
        <v>0</v>
      </c>
      <c r="AY27" s="49"/>
    </row>
    <row r="28" spans="1:51" ht="29.25" customHeight="1" x14ac:dyDescent="0.25">
      <c r="B28" s="7"/>
      <c r="C28" s="29" t="s">
        <v>16</v>
      </c>
      <c r="D28" s="156" t="s">
        <v>29</v>
      </c>
      <c r="E28" s="157"/>
      <c r="F28" s="45" t="s">
        <v>6</v>
      </c>
      <c r="G28" s="60"/>
      <c r="H28" s="57"/>
      <c r="I28" s="75"/>
      <c r="J28" s="47" t="s">
        <v>34</v>
      </c>
      <c r="K28" s="31" t="s">
        <v>7</v>
      </c>
      <c r="L28" s="32"/>
      <c r="M28" s="47" t="s">
        <v>40</v>
      </c>
      <c r="N28" s="31" t="s">
        <v>7</v>
      </c>
      <c r="O28" s="32"/>
      <c r="P28" s="47" t="s">
        <v>44</v>
      </c>
      <c r="Q28" s="31" t="s">
        <v>7</v>
      </c>
      <c r="R28" s="32"/>
      <c r="S28" s="47" t="s">
        <v>45</v>
      </c>
      <c r="T28" s="31" t="s">
        <v>7</v>
      </c>
      <c r="U28" s="20"/>
      <c r="V28" s="47" t="s">
        <v>46</v>
      </c>
      <c r="W28" s="31" t="s">
        <v>7</v>
      </c>
      <c r="X28" s="32"/>
      <c r="Y28" s="47" t="s">
        <v>47</v>
      </c>
      <c r="Z28" s="31" t="s">
        <v>7</v>
      </c>
      <c r="AA28" s="32"/>
      <c r="AB28" s="47" t="s">
        <v>48</v>
      </c>
      <c r="AC28" s="31" t="s">
        <v>7</v>
      </c>
      <c r="AD28" s="32"/>
      <c r="AE28" s="98" t="s">
        <v>49</v>
      </c>
      <c r="AF28" s="99" t="s">
        <v>7</v>
      </c>
      <c r="AG28" s="20"/>
      <c r="AH28" s="47" t="s">
        <v>50</v>
      </c>
      <c r="AI28" s="31" t="s">
        <v>7</v>
      </c>
      <c r="AJ28" s="32"/>
      <c r="AK28" s="47" t="s">
        <v>51</v>
      </c>
      <c r="AL28" s="31" t="s">
        <v>7</v>
      </c>
      <c r="AM28" s="32"/>
      <c r="AN28" s="47" t="s">
        <v>52</v>
      </c>
      <c r="AO28" s="31" t="s">
        <v>7</v>
      </c>
      <c r="AP28" s="32"/>
      <c r="AQ28" s="47" t="s">
        <v>53</v>
      </c>
      <c r="AR28" s="31" t="s">
        <v>7</v>
      </c>
      <c r="AS28" s="32"/>
      <c r="AT28" s="47" t="s">
        <v>54</v>
      </c>
      <c r="AU28" s="31" t="s">
        <v>7</v>
      </c>
      <c r="AV28" s="32"/>
      <c r="AW28" s="47" t="s">
        <v>55</v>
      </c>
      <c r="AX28" s="31" t="s">
        <v>7</v>
      </c>
      <c r="AY28" s="48"/>
    </row>
    <row r="29" spans="1:51" ht="31.2" customHeight="1" x14ac:dyDescent="0.25">
      <c r="B29" s="7"/>
      <c r="C29" s="26" t="s">
        <v>102</v>
      </c>
      <c r="D29" s="152" t="s">
        <v>103</v>
      </c>
      <c r="E29" s="152"/>
      <c r="F29" s="138"/>
      <c r="G29" s="61"/>
      <c r="H29" s="58"/>
      <c r="I29" s="76"/>
      <c r="J29" s="36">
        <f>'bis 30.06.2023'!G39</f>
        <v>0</v>
      </c>
      <c r="K29" s="35">
        <f t="shared" ref="K29:K33" si="27">IF(F29=0,0,J29/F29)</f>
        <v>0</v>
      </c>
      <c r="L29" s="49"/>
      <c r="M29" s="36">
        <f>'bis 31.12.2023'!G39</f>
        <v>0</v>
      </c>
      <c r="N29" s="35">
        <f>IF($F$29=0,0,M29/F29)</f>
        <v>0</v>
      </c>
      <c r="O29" s="49"/>
      <c r="P29" s="36">
        <f>'bis 30.06.2024'!G39</f>
        <v>0</v>
      </c>
      <c r="Q29" s="35">
        <f>IF($F$29=0,0,P29/$F29)</f>
        <v>0</v>
      </c>
      <c r="R29" s="49"/>
      <c r="S29" s="36">
        <f>'bis 31.12.2024'!G39</f>
        <v>0</v>
      </c>
      <c r="T29" s="35">
        <f>IF($F$29=0,0,S29/$F29)</f>
        <v>0</v>
      </c>
      <c r="U29" s="24"/>
      <c r="V29" s="36">
        <f>'bis 30.06.2025'!G39</f>
        <v>0</v>
      </c>
      <c r="W29" s="35">
        <f>IF($F$29=0,0,V29/$F29)</f>
        <v>0</v>
      </c>
      <c r="X29" s="49"/>
      <c r="Y29" s="36">
        <f>'bis 31.12.2025'!G39</f>
        <v>0</v>
      </c>
      <c r="Z29" s="35">
        <f>IF($F$29=0,0,Y29/$F29)</f>
        <v>0</v>
      </c>
      <c r="AA29" s="49"/>
      <c r="AB29" s="36">
        <f>'bis 30.06.2026'!G39</f>
        <v>0</v>
      </c>
      <c r="AC29" s="35">
        <f>IF($F$29=0,0,AB29/$F29)</f>
        <v>0</v>
      </c>
      <c r="AD29" s="49"/>
      <c r="AE29" s="36">
        <f>'bis 31.12.2026'!G39</f>
        <v>10</v>
      </c>
      <c r="AF29" s="35">
        <f>IF($F$29=0,0,AE29/$F29)</f>
        <v>0</v>
      </c>
      <c r="AG29" s="24"/>
      <c r="AH29" s="36">
        <f>'bis 30.06.2027'!G39</f>
        <v>0</v>
      </c>
      <c r="AI29" s="35">
        <f>IF($F$29=0,0,AH29/$F29)</f>
        <v>0</v>
      </c>
      <c r="AJ29" s="49"/>
      <c r="AK29" s="36">
        <f>'bis 31.12.2027'!G39</f>
        <v>0</v>
      </c>
      <c r="AL29" s="35">
        <f>IF($F$29=0,0,AK29/$F29)</f>
        <v>0</v>
      </c>
      <c r="AM29" s="49"/>
      <c r="AN29" s="36">
        <f>'bis 30.06.2028'!G39</f>
        <v>0</v>
      </c>
      <c r="AO29" s="35">
        <f>IF($F$29=0,0,AN29/$F29)</f>
        <v>0</v>
      </c>
      <c r="AP29" s="49"/>
      <c r="AQ29" s="36">
        <f>'bis 31.12.2028'!G39</f>
        <v>0</v>
      </c>
      <c r="AR29" s="35">
        <f>IF($F$29=0,0,AQ29/$F29)</f>
        <v>0</v>
      </c>
      <c r="AS29" s="49"/>
      <c r="AT29" s="36">
        <f>'bis 30.06.2029'!G39</f>
        <v>0</v>
      </c>
      <c r="AU29" s="35">
        <f>IF($F$29=0,0,AT29/$F29)</f>
        <v>0</v>
      </c>
      <c r="AV29" s="49"/>
      <c r="AW29" s="36">
        <f>'bis 31.12.2029'!G39</f>
        <v>0</v>
      </c>
      <c r="AX29" s="35">
        <f>IF($F$29=0,0,AW29/$F29)</f>
        <v>0</v>
      </c>
      <c r="AY29" s="49"/>
    </row>
    <row r="30" spans="1:51" ht="31.2" customHeight="1" x14ac:dyDescent="0.25">
      <c r="B30" s="7"/>
      <c r="C30" s="26" t="s">
        <v>104</v>
      </c>
      <c r="D30" s="152" t="s">
        <v>105</v>
      </c>
      <c r="E30" s="152"/>
      <c r="F30" s="138"/>
      <c r="G30" s="61"/>
      <c r="H30" s="58"/>
      <c r="I30" s="76"/>
      <c r="J30" s="36">
        <f>'bis 30.06.2023'!G40</f>
        <v>0</v>
      </c>
      <c r="K30" s="35">
        <f t="shared" si="27"/>
        <v>0</v>
      </c>
      <c r="L30" s="49"/>
      <c r="M30" s="36">
        <f>'bis 31.12.2023'!G40</f>
        <v>0</v>
      </c>
      <c r="N30" s="35">
        <f t="shared" ref="N30:N33" si="28">IF(F30=0,0,M30/F30)</f>
        <v>0</v>
      </c>
      <c r="O30" s="49"/>
      <c r="P30" s="36">
        <f>'bis 30.06.2024'!G40</f>
        <v>0</v>
      </c>
      <c r="Q30" s="35">
        <f t="shared" ref="Q30:Q33" si="29">IF($F$29=0,0,P30/$F30)</f>
        <v>0</v>
      </c>
      <c r="R30" s="49"/>
      <c r="S30" s="36">
        <f>'bis 31.12.2024'!G40</f>
        <v>0</v>
      </c>
      <c r="T30" s="35">
        <f t="shared" ref="T30:T33" si="30">IF($F$29=0,0,S30/$F30)</f>
        <v>0</v>
      </c>
      <c r="U30" s="24"/>
      <c r="V30" s="36">
        <f>'bis 30.06.2025'!G40</f>
        <v>0</v>
      </c>
      <c r="W30" s="35">
        <f t="shared" ref="W30:W33" si="31">IF($F$29=0,0,V30/$F30)</f>
        <v>0</v>
      </c>
      <c r="X30" s="49"/>
      <c r="Y30" s="36">
        <f>'bis 31.12.2025'!G40</f>
        <v>0</v>
      </c>
      <c r="Z30" s="35">
        <f t="shared" ref="Z30:Z33" si="32">IF($F$29=0,0,Y30/$F30)</f>
        <v>0</v>
      </c>
      <c r="AA30" s="49"/>
      <c r="AB30" s="36">
        <f>'bis 30.06.2026'!G40</f>
        <v>0</v>
      </c>
      <c r="AC30" s="35">
        <f t="shared" ref="AC30:AC33" si="33">IF($F$29=0,0,AB30/$F30)</f>
        <v>0</v>
      </c>
      <c r="AD30" s="49"/>
      <c r="AE30" s="36">
        <f>'bis 31.12.2026'!G40</f>
        <v>20</v>
      </c>
      <c r="AF30" s="35">
        <f t="shared" ref="AF30:AF33" si="34">IF($F$29=0,0,AE30/$F30)</f>
        <v>0</v>
      </c>
      <c r="AG30" s="24"/>
      <c r="AH30" s="36">
        <f>'bis 30.06.2027'!G40</f>
        <v>0</v>
      </c>
      <c r="AI30" s="35">
        <f t="shared" ref="AI30:AI33" si="35">IF($F$29=0,0,AH30/$F30)</f>
        <v>0</v>
      </c>
      <c r="AJ30" s="49"/>
      <c r="AK30" s="36">
        <f>'bis 31.12.2027'!G40</f>
        <v>0</v>
      </c>
      <c r="AL30" s="35">
        <f t="shared" ref="AL30:AL33" si="36">IF($F$29=0,0,AK30/$F30)</f>
        <v>0</v>
      </c>
      <c r="AM30" s="49"/>
      <c r="AN30" s="36">
        <f>'bis 30.06.2028'!G40</f>
        <v>0</v>
      </c>
      <c r="AO30" s="35">
        <f t="shared" ref="AO30:AO33" si="37">IF($F$29=0,0,AN30/$F30)</f>
        <v>0</v>
      </c>
      <c r="AP30" s="49"/>
      <c r="AQ30" s="36">
        <f>'bis 31.12.2028'!G40</f>
        <v>0</v>
      </c>
      <c r="AR30" s="35">
        <f t="shared" ref="AR30:AR33" si="38">IF($F$29=0,0,AQ30/$F30)</f>
        <v>0</v>
      </c>
      <c r="AS30" s="49"/>
      <c r="AT30" s="36">
        <f>'bis 30.06.2029'!G40</f>
        <v>0</v>
      </c>
      <c r="AU30" s="35">
        <f t="shared" ref="AU30:AU33" si="39">IF($F$29=0,0,AT30/$F30)</f>
        <v>0</v>
      </c>
      <c r="AV30" s="49"/>
      <c r="AW30" s="36">
        <f>'bis 31.12.2029'!G40</f>
        <v>0</v>
      </c>
      <c r="AX30" s="35">
        <f t="shared" ref="AX30:AX33" si="40">IF($F$29=0,0,AW30/$F30)</f>
        <v>0</v>
      </c>
      <c r="AY30" s="49"/>
    </row>
    <row r="31" spans="1:51" ht="31.2" customHeight="1" x14ac:dyDescent="0.25">
      <c r="B31" s="7"/>
      <c r="C31" s="26" t="s">
        <v>106</v>
      </c>
      <c r="D31" s="152" t="s">
        <v>107</v>
      </c>
      <c r="E31" s="152"/>
      <c r="F31" s="138"/>
      <c r="G31" s="61"/>
      <c r="H31" s="58"/>
      <c r="I31" s="76"/>
      <c r="J31" s="36">
        <f>'bis 30.06.2023'!G41</f>
        <v>0</v>
      </c>
      <c r="K31" s="35">
        <f t="shared" si="27"/>
        <v>0</v>
      </c>
      <c r="L31" s="49"/>
      <c r="M31" s="36">
        <f>'bis 31.12.2023'!G41</f>
        <v>0</v>
      </c>
      <c r="N31" s="35">
        <f t="shared" si="28"/>
        <v>0</v>
      </c>
      <c r="O31" s="49"/>
      <c r="P31" s="36">
        <f>'bis 30.06.2024'!G41</f>
        <v>0</v>
      </c>
      <c r="Q31" s="35">
        <f t="shared" si="29"/>
        <v>0</v>
      </c>
      <c r="R31" s="49"/>
      <c r="S31" s="36">
        <f>'bis 31.12.2024'!G41</f>
        <v>0</v>
      </c>
      <c r="T31" s="35">
        <f t="shared" si="30"/>
        <v>0</v>
      </c>
      <c r="U31" s="24"/>
      <c r="V31" s="36">
        <f>'bis 30.06.2025'!G41</f>
        <v>0</v>
      </c>
      <c r="W31" s="35">
        <f t="shared" si="31"/>
        <v>0</v>
      </c>
      <c r="X31" s="49"/>
      <c r="Y31" s="36">
        <f>'bis 31.12.2025'!G41</f>
        <v>0</v>
      </c>
      <c r="Z31" s="35">
        <f t="shared" si="32"/>
        <v>0</v>
      </c>
      <c r="AA31" s="49"/>
      <c r="AB31" s="36">
        <f>'bis 30.06.2026'!G41</f>
        <v>0</v>
      </c>
      <c r="AC31" s="35">
        <f t="shared" si="33"/>
        <v>0</v>
      </c>
      <c r="AD31" s="49"/>
      <c r="AE31" s="36">
        <f>'bis 31.12.2026'!G41</f>
        <v>30</v>
      </c>
      <c r="AF31" s="35">
        <f t="shared" si="34"/>
        <v>0</v>
      </c>
      <c r="AG31" s="24"/>
      <c r="AH31" s="36">
        <f>'bis 30.06.2027'!G41</f>
        <v>0</v>
      </c>
      <c r="AI31" s="35">
        <f t="shared" si="35"/>
        <v>0</v>
      </c>
      <c r="AJ31" s="49"/>
      <c r="AK31" s="36">
        <f>'bis 31.12.2027'!G41</f>
        <v>0</v>
      </c>
      <c r="AL31" s="35">
        <f t="shared" si="36"/>
        <v>0</v>
      </c>
      <c r="AM31" s="49"/>
      <c r="AN31" s="36">
        <f>'bis 30.06.2028'!G41</f>
        <v>0</v>
      </c>
      <c r="AO31" s="35">
        <f t="shared" si="37"/>
        <v>0</v>
      </c>
      <c r="AP31" s="49"/>
      <c r="AQ31" s="36">
        <f>'bis 31.12.2028'!G41</f>
        <v>0</v>
      </c>
      <c r="AR31" s="35">
        <f t="shared" si="38"/>
        <v>0</v>
      </c>
      <c r="AS31" s="49"/>
      <c r="AT31" s="36">
        <f>'bis 30.06.2029'!G41</f>
        <v>0</v>
      </c>
      <c r="AU31" s="35">
        <f t="shared" si="39"/>
        <v>0</v>
      </c>
      <c r="AV31" s="49"/>
      <c r="AW31" s="36">
        <f>'bis 31.12.2029'!G41</f>
        <v>0</v>
      </c>
      <c r="AX31" s="35">
        <f t="shared" si="40"/>
        <v>0</v>
      </c>
      <c r="AY31" s="49"/>
    </row>
    <row r="32" spans="1:51" ht="31.2" customHeight="1" x14ac:dyDescent="0.25">
      <c r="B32" s="7"/>
      <c r="C32" s="26" t="s">
        <v>108</v>
      </c>
      <c r="D32" s="152" t="s">
        <v>109</v>
      </c>
      <c r="E32" s="152"/>
      <c r="F32" s="138"/>
      <c r="G32" s="61"/>
      <c r="H32" s="58"/>
      <c r="I32" s="76"/>
      <c r="J32" s="36">
        <f>'bis 30.06.2023'!G42</f>
        <v>0</v>
      </c>
      <c r="K32" s="35">
        <f t="shared" si="27"/>
        <v>0</v>
      </c>
      <c r="L32" s="49"/>
      <c r="M32" s="36">
        <f>'bis 31.12.2023'!G42</f>
        <v>0</v>
      </c>
      <c r="N32" s="35">
        <f t="shared" si="28"/>
        <v>0</v>
      </c>
      <c r="O32" s="49"/>
      <c r="P32" s="36">
        <f>'bis 30.06.2024'!G42</f>
        <v>0</v>
      </c>
      <c r="Q32" s="35">
        <f t="shared" si="29"/>
        <v>0</v>
      </c>
      <c r="R32" s="49"/>
      <c r="S32" s="36">
        <f>'bis 31.12.2024'!G42</f>
        <v>0</v>
      </c>
      <c r="T32" s="35">
        <f t="shared" si="30"/>
        <v>0</v>
      </c>
      <c r="U32" s="24"/>
      <c r="V32" s="36">
        <f>'bis 30.06.2025'!G42</f>
        <v>0</v>
      </c>
      <c r="W32" s="35">
        <f t="shared" si="31"/>
        <v>0</v>
      </c>
      <c r="X32" s="49"/>
      <c r="Y32" s="36">
        <f>'bis 31.12.2025'!G42</f>
        <v>0</v>
      </c>
      <c r="Z32" s="35">
        <f t="shared" si="32"/>
        <v>0</v>
      </c>
      <c r="AA32" s="49"/>
      <c r="AB32" s="36">
        <f>'bis 30.06.2026'!G42</f>
        <v>0</v>
      </c>
      <c r="AC32" s="35">
        <f t="shared" si="33"/>
        <v>0</v>
      </c>
      <c r="AD32" s="49"/>
      <c r="AE32" s="36">
        <f>'bis 31.12.2026'!G42</f>
        <v>10</v>
      </c>
      <c r="AF32" s="35">
        <f t="shared" si="34"/>
        <v>0</v>
      </c>
      <c r="AG32" s="24"/>
      <c r="AH32" s="36">
        <f>'bis 30.06.2027'!G42</f>
        <v>0</v>
      </c>
      <c r="AI32" s="35">
        <f t="shared" si="35"/>
        <v>0</v>
      </c>
      <c r="AJ32" s="49"/>
      <c r="AK32" s="36">
        <f>'bis 31.12.2027'!G42</f>
        <v>0</v>
      </c>
      <c r="AL32" s="35">
        <f t="shared" si="36"/>
        <v>0</v>
      </c>
      <c r="AM32" s="49"/>
      <c r="AN32" s="36">
        <f>'bis 30.06.2028'!G42</f>
        <v>0</v>
      </c>
      <c r="AO32" s="35">
        <f t="shared" si="37"/>
        <v>0</v>
      </c>
      <c r="AP32" s="49"/>
      <c r="AQ32" s="36">
        <f>'bis 31.12.2028'!G42</f>
        <v>0</v>
      </c>
      <c r="AR32" s="35">
        <f t="shared" si="38"/>
        <v>0</v>
      </c>
      <c r="AS32" s="49"/>
      <c r="AT32" s="36">
        <f>'bis 30.06.2029'!G42</f>
        <v>0</v>
      </c>
      <c r="AU32" s="35">
        <f t="shared" si="39"/>
        <v>0</v>
      </c>
      <c r="AV32" s="49"/>
      <c r="AW32" s="36">
        <f>'bis 31.12.2029'!G42</f>
        <v>0</v>
      </c>
      <c r="AX32" s="35">
        <f t="shared" si="40"/>
        <v>0</v>
      </c>
      <c r="AY32" s="49"/>
    </row>
    <row r="33" spans="2:51" ht="31.2" customHeight="1" x14ac:dyDescent="0.25">
      <c r="B33" s="7"/>
      <c r="C33" s="26" t="s">
        <v>110</v>
      </c>
      <c r="D33" s="152" t="s">
        <v>111</v>
      </c>
      <c r="E33" s="152"/>
      <c r="F33" s="138"/>
      <c r="G33" s="61"/>
      <c r="H33" s="58"/>
      <c r="I33" s="76"/>
      <c r="J33" s="36">
        <f>'bis 30.06.2023'!G43</f>
        <v>0</v>
      </c>
      <c r="K33" s="35">
        <f t="shared" si="27"/>
        <v>0</v>
      </c>
      <c r="L33" s="49"/>
      <c r="M33" s="36">
        <f>'bis 31.12.2023'!G43</f>
        <v>0</v>
      </c>
      <c r="N33" s="35">
        <f t="shared" si="28"/>
        <v>0</v>
      </c>
      <c r="O33" s="49"/>
      <c r="P33" s="36">
        <f>'bis 30.06.2024'!G43</f>
        <v>0</v>
      </c>
      <c r="Q33" s="35">
        <f t="shared" si="29"/>
        <v>0</v>
      </c>
      <c r="R33" s="49"/>
      <c r="S33" s="36">
        <f>'bis 31.12.2024'!G43</f>
        <v>0</v>
      </c>
      <c r="T33" s="35">
        <f t="shared" si="30"/>
        <v>0</v>
      </c>
      <c r="U33" s="24"/>
      <c r="V33" s="36">
        <f>'bis 30.06.2025'!G43</f>
        <v>0</v>
      </c>
      <c r="W33" s="35">
        <f t="shared" si="31"/>
        <v>0</v>
      </c>
      <c r="X33" s="49"/>
      <c r="Y33" s="36">
        <f>'bis 31.12.2025'!G43</f>
        <v>0</v>
      </c>
      <c r="Z33" s="35">
        <f t="shared" si="32"/>
        <v>0</v>
      </c>
      <c r="AA33" s="49"/>
      <c r="AB33" s="36">
        <f>'bis 30.06.2026'!G43</f>
        <v>0</v>
      </c>
      <c r="AC33" s="35">
        <f t="shared" si="33"/>
        <v>0</v>
      </c>
      <c r="AD33" s="49"/>
      <c r="AE33" s="36">
        <f>'bis 31.12.2026'!G43</f>
        <v>20</v>
      </c>
      <c r="AF33" s="35">
        <f t="shared" si="34"/>
        <v>0</v>
      </c>
      <c r="AG33" s="24"/>
      <c r="AH33" s="36">
        <f>'bis 30.06.2027'!G43</f>
        <v>0</v>
      </c>
      <c r="AI33" s="35">
        <f t="shared" si="35"/>
        <v>0</v>
      </c>
      <c r="AJ33" s="49"/>
      <c r="AK33" s="36">
        <f>'bis 31.12.2027'!G43</f>
        <v>0</v>
      </c>
      <c r="AL33" s="35">
        <f t="shared" si="36"/>
        <v>0</v>
      </c>
      <c r="AM33" s="49"/>
      <c r="AN33" s="36">
        <f>'bis 30.06.2028'!G43</f>
        <v>0</v>
      </c>
      <c r="AO33" s="35">
        <f t="shared" si="37"/>
        <v>0</v>
      </c>
      <c r="AP33" s="49"/>
      <c r="AQ33" s="36">
        <f>'bis 31.12.2028'!G43</f>
        <v>0</v>
      </c>
      <c r="AR33" s="35">
        <f t="shared" si="38"/>
        <v>0</v>
      </c>
      <c r="AS33" s="49"/>
      <c r="AT33" s="36">
        <f>'bis 30.06.2029'!G43</f>
        <v>0</v>
      </c>
      <c r="AU33" s="35">
        <f t="shared" si="39"/>
        <v>0</v>
      </c>
      <c r="AV33" s="49"/>
      <c r="AW33" s="36">
        <f>'bis 31.12.2029'!G43</f>
        <v>0</v>
      </c>
      <c r="AX33" s="35">
        <f t="shared" si="40"/>
        <v>0</v>
      </c>
      <c r="AY33" s="49"/>
    </row>
    <row r="34" spans="2:51" ht="13.5" customHeight="1" x14ac:dyDescent="0.25">
      <c r="B34" s="17"/>
      <c r="C34" s="18"/>
      <c r="D34" s="18"/>
      <c r="E34" s="40"/>
      <c r="F34" s="18"/>
      <c r="G34" s="19"/>
      <c r="I34" s="77"/>
      <c r="J34" s="18"/>
      <c r="K34" s="39"/>
      <c r="L34" s="39"/>
      <c r="M34" s="39"/>
      <c r="N34" s="39"/>
      <c r="O34" s="39"/>
      <c r="P34" s="18"/>
      <c r="Q34" s="39"/>
      <c r="R34" s="39"/>
      <c r="S34" s="39"/>
      <c r="T34" s="39"/>
      <c r="U34" s="39"/>
      <c r="V34" s="18"/>
      <c r="W34" s="39"/>
      <c r="X34" s="39"/>
      <c r="Y34" s="39"/>
      <c r="Z34" s="39"/>
      <c r="AA34" s="39"/>
      <c r="AB34" s="18"/>
      <c r="AC34" s="39"/>
      <c r="AD34" s="39"/>
      <c r="AE34" s="39"/>
      <c r="AF34" s="39"/>
      <c r="AG34" s="39"/>
      <c r="AH34" s="18"/>
      <c r="AI34" s="39"/>
      <c r="AJ34" s="39"/>
      <c r="AK34" s="39"/>
      <c r="AL34" s="39"/>
      <c r="AM34" s="39"/>
      <c r="AN34" s="18"/>
      <c r="AO34" s="39"/>
      <c r="AP34" s="39"/>
      <c r="AQ34" s="39"/>
      <c r="AR34" s="39"/>
      <c r="AS34" s="39"/>
      <c r="AT34" s="18"/>
      <c r="AU34" s="39"/>
      <c r="AV34" s="39"/>
      <c r="AW34" s="39"/>
      <c r="AX34" s="39"/>
      <c r="AY34" s="78"/>
    </row>
    <row r="36" spans="2:51" ht="18.75" customHeight="1" x14ac:dyDescent="0.25">
      <c r="E36" s="42"/>
      <c r="F36" s="41"/>
      <c r="G36" s="41"/>
      <c r="H36" s="41"/>
      <c r="I36" s="43"/>
      <c r="J36" s="41"/>
      <c r="K36" s="43"/>
      <c r="L36" s="43"/>
      <c r="M36" s="43"/>
      <c r="N36" s="43"/>
      <c r="O36" s="43"/>
      <c r="P36" s="41"/>
      <c r="Q36" s="43"/>
      <c r="R36" s="43"/>
      <c r="S36" s="43"/>
      <c r="T36" s="43"/>
      <c r="U36" s="43"/>
      <c r="V36" s="41"/>
      <c r="W36" s="43"/>
      <c r="X36" s="43"/>
      <c r="Y36" s="43"/>
      <c r="Z36" s="43"/>
      <c r="AA36" s="43"/>
      <c r="AB36" s="41"/>
      <c r="AC36" s="43"/>
      <c r="AD36" s="43"/>
      <c r="AE36" s="43"/>
      <c r="AF36" s="43"/>
      <c r="AG36" s="43"/>
      <c r="AH36" s="41"/>
      <c r="AI36" s="43"/>
      <c r="AJ36" s="43"/>
      <c r="AK36" s="43"/>
      <c r="AL36" s="43"/>
      <c r="AM36" s="43"/>
      <c r="AN36" s="41"/>
      <c r="AO36" s="43"/>
      <c r="AP36" s="43"/>
      <c r="AQ36" s="43"/>
      <c r="AR36" s="43"/>
      <c r="AS36" s="43"/>
      <c r="AT36" s="41"/>
      <c r="AU36" s="43"/>
      <c r="AV36" s="43"/>
      <c r="AW36" s="43"/>
      <c r="AX36" s="43"/>
      <c r="AY36" s="43"/>
    </row>
    <row r="37" spans="2:51" ht="18.75" customHeight="1" x14ac:dyDescent="0.25">
      <c r="C37" s="142"/>
      <c r="D37" s="142" t="s">
        <v>75</v>
      </c>
      <c r="E37" s="142" t="s">
        <v>76</v>
      </c>
      <c r="F37" s="41"/>
      <c r="G37" s="41"/>
      <c r="H37" s="41"/>
      <c r="I37" s="43"/>
      <c r="J37" s="41"/>
      <c r="K37" s="43"/>
      <c r="L37" s="43"/>
      <c r="M37" s="43"/>
      <c r="N37" s="43"/>
      <c r="O37" s="43"/>
      <c r="P37" s="41"/>
      <c r="Q37" s="43"/>
      <c r="R37" s="43"/>
      <c r="S37" s="43"/>
      <c r="T37" s="43"/>
      <c r="U37" s="43"/>
      <c r="V37" s="41"/>
      <c r="W37" s="43"/>
      <c r="X37" s="43"/>
      <c r="Y37" s="43"/>
      <c r="Z37" s="43"/>
      <c r="AA37" s="43"/>
      <c r="AB37" s="41"/>
      <c r="AC37" s="43"/>
      <c r="AD37" s="43"/>
      <c r="AE37" s="43"/>
      <c r="AF37" s="43"/>
      <c r="AG37" s="43"/>
      <c r="AH37" s="41"/>
      <c r="AI37" s="43"/>
      <c r="AJ37" s="43"/>
      <c r="AK37" s="43"/>
      <c r="AL37" s="43"/>
      <c r="AM37" s="43"/>
      <c r="AN37" s="41"/>
      <c r="AO37" s="43"/>
      <c r="AP37" s="43"/>
      <c r="AQ37" s="43"/>
      <c r="AR37" s="43"/>
      <c r="AS37" s="43"/>
      <c r="AT37" s="41"/>
      <c r="AU37" s="43"/>
      <c r="AV37" s="43"/>
      <c r="AW37" s="43"/>
      <c r="AX37" s="43"/>
      <c r="AY37" s="43"/>
    </row>
    <row r="38" spans="2:51" ht="18.75" customHeight="1" x14ac:dyDescent="0.25">
      <c r="C38" s="142"/>
      <c r="D38" s="142"/>
      <c r="E38" s="142" t="s">
        <v>77</v>
      </c>
      <c r="F38" s="41"/>
      <c r="G38" s="41"/>
      <c r="H38" s="41"/>
      <c r="I38" s="43"/>
      <c r="J38" s="41"/>
      <c r="K38" s="43"/>
      <c r="L38" s="43"/>
      <c r="M38" s="43"/>
      <c r="N38" s="43"/>
      <c r="O38" s="43"/>
      <c r="P38" s="41"/>
      <c r="Q38" s="43"/>
      <c r="R38" s="43"/>
      <c r="S38" s="43"/>
      <c r="T38" s="43"/>
      <c r="U38" s="43"/>
      <c r="V38" s="41"/>
      <c r="W38" s="43"/>
      <c r="X38" s="43"/>
      <c r="Y38" s="43"/>
      <c r="Z38" s="43"/>
      <c r="AA38" s="43"/>
      <c r="AB38" s="41"/>
      <c r="AC38" s="43"/>
      <c r="AD38" s="43"/>
      <c r="AE38" s="43"/>
      <c r="AF38" s="43"/>
      <c r="AG38" s="43"/>
      <c r="AH38" s="41"/>
      <c r="AI38" s="43"/>
      <c r="AJ38" s="43"/>
      <c r="AK38" s="43"/>
      <c r="AL38" s="43"/>
      <c r="AM38" s="43"/>
      <c r="AN38" s="41"/>
      <c r="AO38" s="43"/>
      <c r="AP38" s="43"/>
      <c r="AQ38" s="43"/>
      <c r="AR38" s="43"/>
      <c r="AS38" s="43"/>
      <c r="AT38" s="41"/>
      <c r="AU38" s="43"/>
      <c r="AV38" s="43"/>
      <c r="AW38" s="43"/>
      <c r="AX38" s="43"/>
      <c r="AY38" s="43"/>
    </row>
    <row r="39" spans="2:51" ht="55.2" x14ac:dyDescent="0.25">
      <c r="C39" s="142"/>
      <c r="D39" s="142"/>
      <c r="E39" s="142" t="s">
        <v>78</v>
      </c>
      <c r="F39" s="41"/>
      <c r="G39" s="41"/>
      <c r="H39" s="41"/>
      <c r="I39" s="43"/>
      <c r="J39" s="41"/>
      <c r="K39" s="43"/>
      <c r="L39" s="43"/>
      <c r="M39" s="43"/>
      <c r="N39" s="43"/>
      <c r="O39" s="43"/>
      <c r="P39" s="41"/>
      <c r="Q39" s="43"/>
      <c r="R39" s="43"/>
      <c r="S39" s="43"/>
      <c r="T39" s="43"/>
      <c r="U39" s="43"/>
      <c r="V39" s="41"/>
      <c r="W39" s="43"/>
      <c r="X39" s="43"/>
      <c r="Y39" s="43"/>
      <c r="Z39" s="43"/>
      <c r="AA39" s="43"/>
      <c r="AB39" s="41"/>
      <c r="AC39" s="43"/>
      <c r="AD39" s="43"/>
      <c r="AE39" s="43"/>
      <c r="AF39" s="43"/>
      <c r="AG39" s="43"/>
      <c r="AH39" s="41"/>
      <c r="AI39" s="43"/>
      <c r="AJ39" s="43"/>
      <c r="AK39" s="43"/>
      <c r="AL39" s="43"/>
      <c r="AM39" s="43"/>
      <c r="AN39" s="41"/>
      <c r="AO39" s="43"/>
      <c r="AP39" s="43"/>
      <c r="AQ39" s="43"/>
      <c r="AR39" s="43"/>
      <c r="AS39" s="43"/>
      <c r="AT39" s="41"/>
      <c r="AU39" s="43"/>
      <c r="AV39" s="43"/>
      <c r="AW39" s="43"/>
      <c r="AX39" s="43"/>
      <c r="AY39" s="43"/>
    </row>
    <row r="40" spans="2:51" ht="18.75" customHeight="1" x14ac:dyDescent="0.25">
      <c r="C40" s="142"/>
      <c r="D40" s="142"/>
      <c r="E40" s="142" t="s">
        <v>79</v>
      </c>
    </row>
    <row r="41" spans="2:51" ht="27.6" x14ac:dyDescent="0.25">
      <c r="C41" s="142"/>
      <c r="D41" s="142"/>
      <c r="E41" s="142" t="s">
        <v>80</v>
      </c>
    </row>
    <row r="42" spans="2:51" ht="18.75" customHeight="1" x14ac:dyDescent="0.25">
      <c r="C42" s="142"/>
      <c r="D42" s="142"/>
      <c r="E42" s="142" t="s">
        <v>83</v>
      </c>
      <c r="F42" s="41"/>
      <c r="G42" s="41"/>
      <c r="H42" s="41"/>
      <c r="I42" s="43"/>
      <c r="J42" s="41"/>
      <c r="K42" s="43"/>
      <c r="L42" s="43"/>
      <c r="M42" s="43"/>
      <c r="N42" s="43"/>
      <c r="O42" s="43"/>
      <c r="P42" s="41"/>
      <c r="Q42" s="43"/>
      <c r="R42" s="43"/>
      <c r="S42" s="43"/>
      <c r="T42" s="43"/>
      <c r="U42" s="43"/>
      <c r="V42" s="41"/>
      <c r="W42" s="43"/>
      <c r="X42" s="43"/>
      <c r="Y42" s="43"/>
      <c r="Z42" s="43"/>
      <c r="AA42" s="43"/>
      <c r="AB42" s="41"/>
      <c r="AC42" s="43"/>
      <c r="AD42" s="43"/>
      <c r="AE42" s="43"/>
      <c r="AF42" s="43"/>
      <c r="AG42" s="43"/>
      <c r="AH42" s="41"/>
      <c r="AI42" s="43"/>
      <c r="AJ42" s="43"/>
      <c r="AK42" s="43"/>
      <c r="AL42" s="43"/>
      <c r="AM42" s="43"/>
      <c r="AN42" s="41"/>
      <c r="AO42" s="43"/>
      <c r="AP42" s="43"/>
      <c r="AQ42" s="43"/>
      <c r="AR42" s="43"/>
      <c r="AS42" s="43"/>
      <c r="AT42" s="41"/>
      <c r="AU42" s="43"/>
      <c r="AV42" s="43"/>
      <c r="AW42" s="43"/>
      <c r="AX42" s="43"/>
      <c r="AY42" s="43"/>
    </row>
    <row r="43" spans="2:51" ht="18.75" customHeight="1" x14ac:dyDescent="0.25">
      <c r="C43" s="142"/>
      <c r="D43" s="142"/>
      <c r="E43" s="142" t="s">
        <v>84</v>
      </c>
      <c r="F43" s="41"/>
      <c r="G43" s="41"/>
      <c r="H43" s="41"/>
      <c r="I43" s="43"/>
      <c r="J43" s="41"/>
      <c r="K43" s="43"/>
      <c r="L43" s="43"/>
      <c r="M43" s="43"/>
      <c r="N43" s="43"/>
      <c r="O43" s="43"/>
      <c r="P43" s="41"/>
      <c r="Q43" s="43"/>
      <c r="R43" s="43"/>
      <c r="S43" s="43"/>
      <c r="T43" s="43"/>
      <c r="U43" s="43"/>
      <c r="V43" s="41"/>
      <c r="W43" s="43"/>
      <c r="X43" s="43"/>
      <c r="Y43" s="43"/>
      <c r="Z43" s="43"/>
      <c r="AA43" s="43"/>
      <c r="AB43" s="41"/>
      <c r="AC43" s="43"/>
      <c r="AD43" s="43"/>
      <c r="AE43" s="43"/>
      <c r="AF43" s="43"/>
      <c r="AG43" s="43"/>
      <c r="AH43" s="41"/>
      <c r="AI43" s="43"/>
      <c r="AJ43" s="43"/>
      <c r="AK43" s="43"/>
      <c r="AL43" s="43"/>
      <c r="AM43" s="43"/>
      <c r="AN43" s="41"/>
      <c r="AO43" s="43"/>
      <c r="AP43" s="43"/>
      <c r="AQ43" s="43"/>
      <c r="AR43" s="43"/>
      <c r="AS43" s="43"/>
      <c r="AT43" s="41"/>
      <c r="AU43" s="43"/>
      <c r="AV43" s="43"/>
      <c r="AW43" s="43"/>
      <c r="AX43" s="43"/>
      <c r="AY43" s="43"/>
    </row>
    <row r="44" spans="2:51" ht="27.6" x14ac:dyDescent="0.25">
      <c r="C44" s="142"/>
      <c r="D44" s="142"/>
      <c r="E44" s="142" t="s">
        <v>85</v>
      </c>
      <c r="F44" s="41"/>
      <c r="G44" s="41"/>
      <c r="H44" s="41"/>
      <c r="I44" s="43"/>
      <c r="J44" s="41"/>
      <c r="K44" s="43"/>
      <c r="L44" s="43"/>
      <c r="M44" s="43"/>
      <c r="N44" s="43"/>
      <c r="O44" s="43"/>
      <c r="P44" s="41"/>
      <c r="Q44" s="43"/>
      <c r="R44" s="43"/>
      <c r="S44" s="43"/>
      <c r="T44" s="43"/>
      <c r="U44" s="43"/>
      <c r="V44" s="41"/>
      <c r="W44" s="43"/>
      <c r="X44" s="43"/>
      <c r="Y44" s="43"/>
      <c r="Z44" s="43"/>
      <c r="AA44" s="43"/>
      <c r="AB44" s="41"/>
      <c r="AC44" s="43"/>
      <c r="AD44" s="43"/>
      <c r="AE44" s="43"/>
      <c r="AF44" s="43"/>
      <c r="AG44" s="43"/>
      <c r="AH44" s="41"/>
      <c r="AI44" s="43"/>
      <c r="AJ44" s="43"/>
      <c r="AK44" s="43"/>
      <c r="AL44" s="43"/>
      <c r="AM44" s="43"/>
      <c r="AN44" s="41"/>
      <c r="AO44" s="43"/>
      <c r="AP44" s="43"/>
      <c r="AQ44" s="43"/>
      <c r="AR44" s="43"/>
      <c r="AS44" s="43"/>
      <c r="AT44" s="41"/>
      <c r="AU44" s="43"/>
      <c r="AV44" s="43"/>
      <c r="AW44" s="43"/>
      <c r="AX44" s="43"/>
      <c r="AY44" s="43"/>
    </row>
    <row r="45" spans="2:51" ht="27.6" x14ac:dyDescent="0.25">
      <c r="C45" s="142"/>
      <c r="D45" s="142"/>
      <c r="E45" s="142" t="s">
        <v>86</v>
      </c>
    </row>
  </sheetData>
  <sheetProtection algorithmName="SHA-512" hashValue="Xc3JYqK9LSRnh20p1KjpvsDyxnTY6eDHFDxYw3hCpNuQODXDgudPOnBHCxj7gqRG0Qc7kdfQup17vRK41El0Uw==" saltValue="FYUO/xEqMFgqsQZt4Hec2g==" spinCount="100000" sheet="1" formatRows="0" selectLockedCells="1"/>
  <mergeCells count="35">
    <mergeCell ref="D32:E32"/>
    <mergeCell ref="D29:E29"/>
    <mergeCell ref="D28:E28"/>
    <mergeCell ref="D30:E30"/>
    <mergeCell ref="D24:E24"/>
    <mergeCell ref="D25:E25"/>
    <mergeCell ref="D26:E26"/>
    <mergeCell ref="D27:E27"/>
    <mergeCell ref="D31:E31"/>
    <mergeCell ref="D33:E33"/>
    <mergeCell ref="C3:E3"/>
    <mergeCell ref="C6:D6"/>
    <mergeCell ref="C7:D7"/>
    <mergeCell ref="C8:D8"/>
    <mergeCell ref="C9:D9"/>
    <mergeCell ref="C10:D10"/>
    <mergeCell ref="C11:D11"/>
    <mergeCell ref="C12:D12"/>
    <mergeCell ref="C13:D13"/>
    <mergeCell ref="D18:E18"/>
    <mergeCell ref="D19:E19"/>
    <mergeCell ref="D20:E20"/>
    <mergeCell ref="D21:E21"/>
    <mergeCell ref="D22:E22"/>
    <mergeCell ref="D23:E23"/>
    <mergeCell ref="L6:V13"/>
    <mergeCell ref="C5:F5"/>
    <mergeCell ref="E6:F6"/>
    <mergeCell ref="E7:F7"/>
    <mergeCell ref="E8:F8"/>
    <mergeCell ref="E9:F9"/>
    <mergeCell ref="E10:F10"/>
    <mergeCell ref="E11:F11"/>
    <mergeCell ref="E12:F12"/>
    <mergeCell ref="E13:F13"/>
  </mergeCells>
  <conditionalFormatting sqref="D19:D24">
    <cfRule type="expression" dxfId="123" priority="7" stopIfTrue="1">
      <formula>LEFT(D19,7)="Bereich"</formula>
    </cfRule>
    <cfRule type="expression" dxfId="122" priority="8" stopIfTrue="1">
      <formula>LEFT(D19,5)="davon"</formula>
    </cfRule>
  </conditionalFormatting>
  <conditionalFormatting sqref="D27">
    <cfRule type="expression" dxfId="121" priority="5" stopIfTrue="1">
      <formula>LEFT(D27,7)="Bereich"</formula>
    </cfRule>
    <cfRule type="expression" dxfId="120" priority="6" stopIfTrue="1">
      <formula>LEFT(D27,5)="davon"</formula>
    </cfRule>
  </conditionalFormatting>
  <conditionalFormatting sqref="D26">
    <cfRule type="expression" dxfId="119" priority="3" stopIfTrue="1">
      <formula>LEFT(D26,7)="Bereich"</formula>
    </cfRule>
    <cfRule type="expression" dxfId="118" priority="4" stopIfTrue="1">
      <formula>LEFT(D26,5)="davon"</formula>
    </cfRule>
  </conditionalFormatting>
  <conditionalFormatting sqref="D29:D33">
    <cfRule type="expression" dxfId="117" priority="1" stopIfTrue="1">
      <formula>LEFT(D29,7)="Bereich"</formula>
    </cfRule>
    <cfRule type="expression" dxfId="116" priority="2" stopIfTrue="1">
      <formula>LEFT(D29,5)="davon"</formula>
    </cfRule>
  </conditionalFormatting>
  <dataValidations xWindow="1260" yWindow="384" count="2">
    <dataValidation type="list" allowBlank="1" showInputMessage="1" showErrorMessage="1" promptTitle="Dropdown-Menü" prompt="Bitte aus dem Dropdown-Menü auswählen!" sqref="WVZ983010:WWC983011 TJ8:TM10 WCH983010:WCK983011 VSL983010:VSO983011 VIP983010:VIS983011 UYT983010:UYW983011 UOX983010:UPA983011 UFB983010:UFE983011 TVF983010:TVI983011 TLJ983010:TLM983011 TBN983010:TBQ983011 SRR983010:SRU983011 SHV983010:SHY983011 RXZ983010:RYC983011 ROD983010:ROG983011 REH983010:REK983011 QUL983010:QUO983011 QKP983010:QKS983011 QAT983010:QAW983011 PQX983010:PRA983011 PHB983010:PHE983011 OXF983010:OXI983011 ONJ983010:ONM983011 ODN983010:ODQ983011 NTR983010:NTU983011 NJV983010:NJY983011 MZZ983010:NAC983011 MQD983010:MQG983011 MGH983010:MGK983011 LWL983010:LWO983011 LMP983010:LMS983011 LCT983010:LCW983011 KSX983010:KTA983011 KJB983010:KJE983011 JZF983010:JZI983011 JPJ983010:JPM983011 JFN983010:JFQ983011 IVR983010:IVU983011 ILV983010:ILY983011 IBZ983010:ICC983011 HSD983010:HSG983011 HIH983010:HIK983011 GYL983010:GYO983011 GOP983010:GOS983011 GET983010:GEW983011 FUX983010:FVA983011 FLB983010:FLE983011 FBF983010:FBI983011 ERJ983010:ERM983011 EHN983010:EHQ983011 DXR983010:DXU983011 DNV983010:DNY983011 DDZ983010:DEC983011 CUD983010:CUG983011 CKH983010:CKK983011 CAL983010:CAO983011 BQP983010:BQS983011 BGT983010:BGW983011 AWX983010:AXA983011 ANB983010:ANE983011 ADF983010:ADI983011 TJ983010:TM983011 JN983010:JQ983011 WVZ917474:WWC917475 WMD917474:WMG917475 WCH917474:WCK917475 VSL917474:VSO917475 VIP917474:VIS917475 UYT917474:UYW917475 UOX917474:UPA917475 UFB917474:UFE917475 TVF917474:TVI917475 TLJ917474:TLM917475 TBN917474:TBQ917475 SRR917474:SRU917475 SHV917474:SHY917475 RXZ917474:RYC917475 ROD917474:ROG917475 REH917474:REK917475 QUL917474:QUO917475 QKP917474:QKS917475 QAT917474:QAW917475 PQX917474:PRA917475 PHB917474:PHE917475 OXF917474:OXI917475 ONJ917474:ONM917475 ODN917474:ODQ917475 NTR917474:NTU917475 NJV917474:NJY917475 MZZ917474:NAC917475 MQD917474:MQG917475 MGH917474:MGK917475 LWL917474:LWO917475 LMP917474:LMS917475 LCT917474:LCW917475 KSX917474:KTA917475 KJB917474:KJE917475 JZF917474:JZI917475 JPJ917474:JPM917475 JFN917474:JFQ917475 IVR917474:IVU917475 ILV917474:ILY917475 IBZ917474:ICC917475 HSD917474:HSG917475 HIH917474:HIK917475 GYL917474:GYO917475 GOP917474:GOS917475 GET917474:GEW917475 FUX917474:FVA917475 FLB917474:FLE917475 FBF917474:FBI917475 ERJ917474:ERM917475 EHN917474:EHQ917475 DXR917474:DXU917475 DNV917474:DNY917475 DDZ917474:DEC917475 CUD917474:CUG917475 CKH917474:CKK917475 CAL917474:CAO917475 BQP917474:BQS917475 BGT917474:BGW917475 AWX917474:AXA917475 ANB917474:ANE917475 ADF917474:ADI917475 TJ917474:TM917475 JN917474:JQ917475 WVZ851938:WWC851939 WMD851938:WMG851939 WCH851938:WCK851939 VSL851938:VSO851939 VIP851938:VIS851939 UYT851938:UYW851939 UOX851938:UPA851939 UFB851938:UFE851939 TVF851938:TVI851939 TLJ851938:TLM851939 TBN851938:TBQ851939 SRR851938:SRU851939 SHV851938:SHY851939 RXZ851938:RYC851939 ROD851938:ROG851939 REH851938:REK851939 QUL851938:QUO851939 QKP851938:QKS851939 QAT851938:QAW851939 PQX851938:PRA851939 PHB851938:PHE851939 OXF851938:OXI851939 ONJ851938:ONM851939 ODN851938:ODQ851939 NTR851938:NTU851939 NJV851938:NJY851939 MZZ851938:NAC851939 MQD851938:MQG851939 MGH851938:MGK851939 LWL851938:LWO851939 LMP851938:LMS851939 LCT851938:LCW851939 KSX851938:KTA851939 KJB851938:KJE851939 JZF851938:JZI851939 JPJ851938:JPM851939 JFN851938:JFQ851939 IVR851938:IVU851939 ILV851938:ILY851939 IBZ851938:ICC851939 HSD851938:HSG851939 HIH851938:HIK851939 GYL851938:GYO851939 GOP851938:GOS851939 GET851938:GEW851939 FUX851938:FVA851939 FLB851938:FLE851939 FBF851938:FBI851939 ERJ851938:ERM851939 EHN851938:EHQ851939 DXR851938:DXU851939 DNV851938:DNY851939 DDZ851938:DEC851939 CUD851938:CUG851939 CKH851938:CKK851939 CAL851938:CAO851939 BQP851938:BQS851939 BGT851938:BGW851939 AWX851938:AXA851939 ANB851938:ANE851939 ADF851938:ADI851939 TJ851938:TM851939 JN851938:JQ851939 WVZ786402:WWC786403 WMD786402:WMG786403 WCH786402:WCK786403 VSL786402:VSO786403 VIP786402:VIS786403 UYT786402:UYW786403 UOX786402:UPA786403 UFB786402:UFE786403 TVF786402:TVI786403 TLJ786402:TLM786403 TBN786402:TBQ786403 SRR786402:SRU786403 SHV786402:SHY786403 RXZ786402:RYC786403 ROD786402:ROG786403 REH786402:REK786403 QUL786402:QUO786403 QKP786402:QKS786403 QAT786402:QAW786403 PQX786402:PRA786403 PHB786402:PHE786403 OXF786402:OXI786403 ONJ786402:ONM786403 ODN786402:ODQ786403 NTR786402:NTU786403 NJV786402:NJY786403 MZZ786402:NAC786403 MQD786402:MQG786403 MGH786402:MGK786403 LWL786402:LWO786403 LMP786402:LMS786403 LCT786402:LCW786403 KSX786402:KTA786403 KJB786402:KJE786403 JZF786402:JZI786403 JPJ786402:JPM786403 JFN786402:JFQ786403 IVR786402:IVU786403 ILV786402:ILY786403 IBZ786402:ICC786403 HSD786402:HSG786403 HIH786402:HIK786403 GYL786402:GYO786403 GOP786402:GOS786403 GET786402:GEW786403 FUX786402:FVA786403 FLB786402:FLE786403 FBF786402:FBI786403 ERJ786402:ERM786403 EHN786402:EHQ786403 DXR786402:DXU786403 DNV786402:DNY786403 DDZ786402:DEC786403 CUD786402:CUG786403 CKH786402:CKK786403 CAL786402:CAO786403 BQP786402:BQS786403 BGT786402:BGW786403 AWX786402:AXA786403 ANB786402:ANE786403 ADF786402:ADI786403 TJ786402:TM786403 JN786402:JQ786403 WVZ720866:WWC720867 WMD720866:WMG720867 WCH720866:WCK720867 VSL720866:VSO720867 VIP720866:VIS720867 UYT720866:UYW720867 UOX720866:UPA720867 UFB720866:UFE720867 TVF720866:TVI720867 TLJ720866:TLM720867 TBN720866:TBQ720867 SRR720866:SRU720867 SHV720866:SHY720867 RXZ720866:RYC720867 ROD720866:ROG720867 REH720866:REK720867 QUL720866:QUO720867 QKP720866:QKS720867 QAT720866:QAW720867 PQX720866:PRA720867 PHB720866:PHE720867 OXF720866:OXI720867 ONJ720866:ONM720867 ODN720866:ODQ720867 NTR720866:NTU720867 NJV720866:NJY720867 MZZ720866:NAC720867 MQD720866:MQG720867 MGH720866:MGK720867 LWL720866:LWO720867 LMP720866:LMS720867 LCT720866:LCW720867 KSX720866:KTA720867 KJB720866:KJE720867 JZF720866:JZI720867 JPJ720866:JPM720867 JFN720866:JFQ720867 IVR720866:IVU720867 ILV720866:ILY720867 IBZ720866:ICC720867 HSD720866:HSG720867 HIH720866:HIK720867 GYL720866:GYO720867 GOP720866:GOS720867 GET720866:GEW720867 FUX720866:FVA720867 FLB720866:FLE720867 FBF720866:FBI720867 ERJ720866:ERM720867 EHN720866:EHQ720867 DXR720866:DXU720867 DNV720866:DNY720867 DDZ720866:DEC720867 CUD720866:CUG720867 CKH720866:CKK720867 CAL720866:CAO720867 BQP720866:BQS720867 BGT720866:BGW720867 AWX720866:AXA720867 ANB720866:ANE720867 ADF720866:ADI720867 TJ720866:TM720867 JN720866:JQ720867 WVZ655330:WWC655331 WMD655330:WMG655331 WCH655330:WCK655331 VSL655330:VSO655331 VIP655330:VIS655331 UYT655330:UYW655331 UOX655330:UPA655331 UFB655330:UFE655331 TVF655330:TVI655331 TLJ655330:TLM655331 TBN655330:TBQ655331 SRR655330:SRU655331 SHV655330:SHY655331 RXZ655330:RYC655331 ROD655330:ROG655331 REH655330:REK655331 QUL655330:QUO655331 QKP655330:QKS655331 QAT655330:QAW655331 PQX655330:PRA655331 PHB655330:PHE655331 OXF655330:OXI655331 ONJ655330:ONM655331 ODN655330:ODQ655331 NTR655330:NTU655331 NJV655330:NJY655331 MZZ655330:NAC655331 MQD655330:MQG655331 MGH655330:MGK655331 LWL655330:LWO655331 LMP655330:LMS655331 LCT655330:LCW655331 KSX655330:KTA655331 KJB655330:KJE655331 JZF655330:JZI655331 JPJ655330:JPM655331 JFN655330:JFQ655331 IVR655330:IVU655331 ILV655330:ILY655331 IBZ655330:ICC655331 HSD655330:HSG655331 HIH655330:HIK655331 GYL655330:GYO655331 GOP655330:GOS655331 GET655330:GEW655331 FUX655330:FVA655331 FLB655330:FLE655331 FBF655330:FBI655331 ERJ655330:ERM655331 EHN655330:EHQ655331 DXR655330:DXU655331 DNV655330:DNY655331 DDZ655330:DEC655331 CUD655330:CUG655331 CKH655330:CKK655331 CAL655330:CAO655331 BQP655330:BQS655331 BGT655330:BGW655331 AWX655330:AXA655331 ANB655330:ANE655331 ADF655330:ADI655331 TJ655330:TM655331 JN655330:JQ655331 WVZ589794:WWC589795 WMD589794:WMG589795 WCH589794:WCK589795 VSL589794:VSO589795 VIP589794:VIS589795 UYT589794:UYW589795 UOX589794:UPA589795 UFB589794:UFE589795 TVF589794:TVI589795 TLJ589794:TLM589795 TBN589794:TBQ589795 SRR589794:SRU589795 SHV589794:SHY589795 RXZ589794:RYC589795 ROD589794:ROG589795 REH589794:REK589795 QUL589794:QUO589795 QKP589794:QKS589795 QAT589794:QAW589795 PQX589794:PRA589795 PHB589794:PHE589795 OXF589794:OXI589795 ONJ589794:ONM589795 ODN589794:ODQ589795 NTR589794:NTU589795 NJV589794:NJY589795 MZZ589794:NAC589795 MQD589794:MQG589795 MGH589794:MGK589795 LWL589794:LWO589795 LMP589794:LMS589795 LCT589794:LCW589795 KSX589794:KTA589795 KJB589794:KJE589795 JZF589794:JZI589795 JPJ589794:JPM589795 JFN589794:JFQ589795 IVR589794:IVU589795 ILV589794:ILY589795 IBZ589794:ICC589795 HSD589794:HSG589795 HIH589794:HIK589795 GYL589794:GYO589795 GOP589794:GOS589795 GET589794:GEW589795 FUX589794:FVA589795 FLB589794:FLE589795 FBF589794:FBI589795 ERJ589794:ERM589795 EHN589794:EHQ589795 DXR589794:DXU589795 DNV589794:DNY589795 DDZ589794:DEC589795 CUD589794:CUG589795 CKH589794:CKK589795 CAL589794:CAO589795 BQP589794:BQS589795 BGT589794:BGW589795 AWX589794:AXA589795 ANB589794:ANE589795 ADF589794:ADI589795 TJ589794:TM589795 JN589794:JQ589795 WVZ524258:WWC524259 WMD524258:WMG524259 WCH524258:WCK524259 VSL524258:VSO524259 VIP524258:VIS524259 UYT524258:UYW524259 UOX524258:UPA524259 UFB524258:UFE524259 TVF524258:TVI524259 TLJ524258:TLM524259 TBN524258:TBQ524259 SRR524258:SRU524259 SHV524258:SHY524259 RXZ524258:RYC524259 ROD524258:ROG524259 REH524258:REK524259 QUL524258:QUO524259 QKP524258:QKS524259 QAT524258:QAW524259 PQX524258:PRA524259 PHB524258:PHE524259 OXF524258:OXI524259 ONJ524258:ONM524259 ODN524258:ODQ524259 NTR524258:NTU524259 NJV524258:NJY524259 MZZ524258:NAC524259 MQD524258:MQG524259 MGH524258:MGK524259 LWL524258:LWO524259 LMP524258:LMS524259 LCT524258:LCW524259 KSX524258:KTA524259 KJB524258:KJE524259 JZF524258:JZI524259 JPJ524258:JPM524259 JFN524258:JFQ524259 IVR524258:IVU524259 ILV524258:ILY524259 IBZ524258:ICC524259 HSD524258:HSG524259 HIH524258:HIK524259 GYL524258:GYO524259 GOP524258:GOS524259 GET524258:GEW524259 FUX524258:FVA524259 FLB524258:FLE524259 FBF524258:FBI524259 ERJ524258:ERM524259 EHN524258:EHQ524259 DXR524258:DXU524259 DNV524258:DNY524259 DDZ524258:DEC524259 CUD524258:CUG524259 CKH524258:CKK524259 CAL524258:CAO524259 BQP524258:BQS524259 BGT524258:BGW524259 AWX524258:AXA524259 ANB524258:ANE524259 ADF524258:ADI524259 TJ524258:TM524259 JN524258:JQ524259 WVZ458722:WWC458723 WMD458722:WMG458723 WCH458722:WCK458723 VSL458722:VSO458723 VIP458722:VIS458723 UYT458722:UYW458723 UOX458722:UPA458723 UFB458722:UFE458723 TVF458722:TVI458723 TLJ458722:TLM458723 TBN458722:TBQ458723 SRR458722:SRU458723 SHV458722:SHY458723 RXZ458722:RYC458723 ROD458722:ROG458723 REH458722:REK458723 QUL458722:QUO458723 QKP458722:QKS458723 QAT458722:QAW458723 PQX458722:PRA458723 PHB458722:PHE458723 OXF458722:OXI458723 ONJ458722:ONM458723 ODN458722:ODQ458723 NTR458722:NTU458723 NJV458722:NJY458723 MZZ458722:NAC458723 MQD458722:MQG458723 MGH458722:MGK458723 LWL458722:LWO458723 LMP458722:LMS458723 LCT458722:LCW458723 KSX458722:KTA458723 KJB458722:KJE458723 JZF458722:JZI458723 JPJ458722:JPM458723 JFN458722:JFQ458723 IVR458722:IVU458723 ILV458722:ILY458723 IBZ458722:ICC458723 HSD458722:HSG458723 HIH458722:HIK458723 GYL458722:GYO458723 GOP458722:GOS458723 GET458722:GEW458723 FUX458722:FVA458723 FLB458722:FLE458723 FBF458722:FBI458723 ERJ458722:ERM458723 EHN458722:EHQ458723 DXR458722:DXU458723 DNV458722:DNY458723 DDZ458722:DEC458723 CUD458722:CUG458723 CKH458722:CKK458723 CAL458722:CAO458723 BQP458722:BQS458723 BGT458722:BGW458723 AWX458722:AXA458723 ANB458722:ANE458723 ADF458722:ADI458723 TJ458722:TM458723 JN458722:JQ458723 WVZ393186:WWC393187 WMD393186:WMG393187 WCH393186:WCK393187 VSL393186:VSO393187 VIP393186:VIS393187 UYT393186:UYW393187 UOX393186:UPA393187 UFB393186:UFE393187 TVF393186:TVI393187 TLJ393186:TLM393187 TBN393186:TBQ393187 SRR393186:SRU393187 SHV393186:SHY393187 RXZ393186:RYC393187 ROD393186:ROG393187 REH393186:REK393187 QUL393186:QUO393187 QKP393186:QKS393187 QAT393186:QAW393187 PQX393186:PRA393187 PHB393186:PHE393187 OXF393186:OXI393187 ONJ393186:ONM393187 ODN393186:ODQ393187 NTR393186:NTU393187 NJV393186:NJY393187 MZZ393186:NAC393187 MQD393186:MQG393187 MGH393186:MGK393187 LWL393186:LWO393187 LMP393186:LMS393187 LCT393186:LCW393187 KSX393186:KTA393187 KJB393186:KJE393187 JZF393186:JZI393187 JPJ393186:JPM393187 JFN393186:JFQ393187 IVR393186:IVU393187 ILV393186:ILY393187 IBZ393186:ICC393187 HSD393186:HSG393187 HIH393186:HIK393187 GYL393186:GYO393187 GOP393186:GOS393187 GET393186:GEW393187 FUX393186:FVA393187 FLB393186:FLE393187 FBF393186:FBI393187 ERJ393186:ERM393187 EHN393186:EHQ393187 DXR393186:DXU393187 DNV393186:DNY393187 DDZ393186:DEC393187 CUD393186:CUG393187 CKH393186:CKK393187 CAL393186:CAO393187 BQP393186:BQS393187 BGT393186:BGW393187 AWX393186:AXA393187 ANB393186:ANE393187 ADF393186:ADI393187 TJ393186:TM393187 JN393186:JQ393187 WVZ327650:WWC327651 WMD327650:WMG327651 WCH327650:WCK327651 VSL327650:VSO327651 VIP327650:VIS327651 UYT327650:UYW327651 UOX327650:UPA327651 UFB327650:UFE327651 TVF327650:TVI327651 TLJ327650:TLM327651 TBN327650:TBQ327651 SRR327650:SRU327651 SHV327650:SHY327651 RXZ327650:RYC327651 ROD327650:ROG327651 REH327650:REK327651 QUL327650:QUO327651 QKP327650:QKS327651 QAT327650:QAW327651 PQX327650:PRA327651 PHB327650:PHE327651 OXF327650:OXI327651 ONJ327650:ONM327651 ODN327650:ODQ327651 NTR327650:NTU327651 NJV327650:NJY327651 MZZ327650:NAC327651 MQD327650:MQG327651 MGH327650:MGK327651 LWL327650:LWO327651 LMP327650:LMS327651 LCT327650:LCW327651 KSX327650:KTA327651 KJB327650:KJE327651 JZF327650:JZI327651 JPJ327650:JPM327651 JFN327650:JFQ327651 IVR327650:IVU327651 ILV327650:ILY327651 IBZ327650:ICC327651 HSD327650:HSG327651 HIH327650:HIK327651 GYL327650:GYO327651 GOP327650:GOS327651 GET327650:GEW327651 FUX327650:FVA327651 FLB327650:FLE327651 FBF327650:FBI327651 ERJ327650:ERM327651 EHN327650:EHQ327651 DXR327650:DXU327651 DNV327650:DNY327651 DDZ327650:DEC327651 CUD327650:CUG327651 CKH327650:CKK327651 CAL327650:CAO327651 BQP327650:BQS327651 BGT327650:BGW327651 AWX327650:AXA327651 ANB327650:ANE327651 ADF327650:ADI327651 TJ327650:TM327651 JN327650:JQ327651 WVZ262114:WWC262115 WMD262114:WMG262115 WCH262114:WCK262115 VSL262114:VSO262115 VIP262114:VIS262115 UYT262114:UYW262115 UOX262114:UPA262115 UFB262114:UFE262115 TVF262114:TVI262115 TLJ262114:TLM262115 TBN262114:TBQ262115 SRR262114:SRU262115 SHV262114:SHY262115 RXZ262114:RYC262115 ROD262114:ROG262115 REH262114:REK262115 QUL262114:QUO262115 QKP262114:QKS262115 QAT262114:QAW262115 PQX262114:PRA262115 PHB262114:PHE262115 OXF262114:OXI262115 ONJ262114:ONM262115 ODN262114:ODQ262115 NTR262114:NTU262115 NJV262114:NJY262115 MZZ262114:NAC262115 MQD262114:MQG262115 MGH262114:MGK262115 LWL262114:LWO262115 LMP262114:LMS262115 LCT262114:LCW262115 KSX262114:KTA262115 KJB262114:KJE262115 JZF262114:JZI262115 JPJ262114:JPM262115 JFN262114:JFQ262115 IVR262114:IVU262115 ILV262114:ILY262115 IBZ262114:ICC262115 HSD262114:HSG262115 HIH262114:HIK262115 GYL262114:GYO262115 GOP262114:GOS262115 GET262114:GEW262115 FUX262114:FVA262115 FLB262114:FLE262115 FBF262114:FBI262115 ERJ262114:ERM262115 EHN262114:EHQ262115 DXR262114:DXU262115 DNV262114:DNY262115 DDZ262114:DEC262115 CUD262114:CUG262115 CKH262114:CKK262115 CAL262114:CAO262115 BQP262114:BQS262115 BGT262114:BGW262115 AWX262114:AXA262115 ANB262114:ANE262115 ADF262114:ADI262115 TJ262114:TM262115 JN262114:JQ262115 WVZ196578:WWC196579 WMD196578:WMG196579 WCH196578:WCK196579 VSL196578:VSO196579 VIP196578:VIS196579 UYT196578:UYW196579 UOX196578:UPA196579 UFB196578:UFE196579 TVF196578:TVI196579 TLJ196578:TLM196579 TBN196578:TBQ196579 SRR196578:SRU196579 SHV196578:SHY196579 RXZ196578:RYC196579 ROD196578:ROG196579 REH196578:REK196579 QUL196578:QUO196579 QKP196578:QKS196579 QAT196578:QAW196579 PQX196578:PRA196579 PHB196578:PHE196579 OXF196578:OXI196579 ONJ196578:ONM196579 ODN196578:ODQ196579 NTR196578:NTU196579 NJV196578:NJY196579 MZZ196578:NAC196579 MQD196578:MQG196579 MGH196578:MGK196579 LWL196578:LWO196579 LMP196578:LMS196579 LCT196578:LCW196579 KSX196578:KTA196579 KJB196578:KJE196579 JZF196578:JZI196579 JPJ196578:JPM196579 JFN196578:JFQ196579 IVR196578:IVU196579 ILV196578:ILY196579 IBZ196578:ICC196579 HSD196578:HSG196579 HIH196578:HIK196579 GYL196578:GYO196579 GOP196578:GOS196579 GET196578:GEW196579 FUX196578:FVA196579 FLB196578:FLE196579 FBF196578:FBI196579 ERJ196578:ERM196579 EHN196578:EHQ196579 DXR196578:DXU196579 DNV196578:DNY196579 DDZ196578:DEC196579 CUD196578:CUG196579 CKH196578:CKK196579 CAL196578:CAO196579 BQP196578:BQS196579 BGT196578:BGW196579 AWX196578:AXA196579 ANB196578:ANE196579 ADF196578:ADI196579 TJ196578:TM196579 JN196578:JQ196579 WVZ131042:WWC131043 WMD131042:WMG131043 WCH131042:WCK131043 VSL131042:VSO131043 VIP131042:VIS131043 UYT131042:UYW131043 UOX131042:UPA131043 UFB131042:UFE131043 TVF131042:TVI131043 TLJ131042:TLM131043 TBN131042:TBQ131043 SRR131042:SRU131043 SHV131042:SHY131043 RXZ131042:RYC131043 ROD131042:ROG131043 REH131042:REK131043 QUL131042:QUO131043 QKP131042:QKS131043 QAT131042:QAW131043 PQX131042:PRA131043 PHB131042:PHE131043 OXF131042:OXI131043 ONJ131042:ONM131043 ODN131042:ODQ131043 NTR131042:NTU131043 NJV131042:NJY131043 MZZ131042:NAC131043 MQD131042:MQG131043 MGH131042:MGK131043 LWL131042:LWO131043 LMP131042:LMS131043 LCT131042:LCW131043 KSX131042:KTA131043 KJB131042:KJE131043 JZF131042:JZI131043 JPJ131042:JPM131043 JFN131042:JFQ131043 IVR131042:IVU131043 ILV131042:ILY131043 IBZ131042:ICC131043 HSD131042:HSG131043 HIH131042:HIK131043 GYL131042:GYO131043 GOP131042:GOS131043 GET131042:GEW131043 FUX131042:FVA131043 FLB131042:FLE131043 FBF131042:FBI131043 ERJ131042:ERM131043 EHN131042:EHQ131043 DXR131042:DXU131043 DNV131042:DNY131043 DDZ131042:DEC131043 CUD131042:CUG131043 CKH131042:CKK131043 CAL131042:CAO131043 BQP131042:BQS131043 BGT131042:BGW131043 AWX131042:AXA131043 ANB131042:ANE131043 ADF131042:ADI131043 TJ131042:TM131043 JN131042:JQ131043 WMD983010:WMG983011 WVZ65506:WWC65507 WMD65506:WMG65507 WCH65506:WCK65507 VSL65506:VSO65507 VIP65506:VIS65507 UYT65506:UYW65507 UOX65506:UPA65507 UFB65506:UFE65507 TVF65506:TVI65507 TLJ65506:TLM65507 TBN65506:TBQ65507 SRR65506:SRU65507 SHV65506:SHY65507 RXZ65506:RYC65507 ROD65506:ROG65507 REH65506:REK65507 QUL65506:QUO65507 QKP65506:QKS65507 QAT65506:QAW65507 PQX65506:PRA65507 PHB65506:PHE65507 OXF65506:OXI65507 ONJ65506:ONM65507 ODN65506:ODQ65507 NTR65506:NTU65507 NJV65506:NJY65507 MZZ65506:NAC65507 MQD65506:MQG65507 MGH65506:MGK65507 LWL65506:LWO65507 LMP65506:LMS65507 LCT65506:LCW65507 KSX65506:KTA65507 KJB65506:KJE65507 JZF65506:JZI65507 JPJ65506:JPM65507 JFN65506:JFQ65507 IVR65506:IVU65507 ILV65506:ILY65507 IBZ65506:ICC65507 HSD65506:HSG65507 HIH65506:HIK65507 GYL65506:GYO65507 GOP65506:GOS65507 GET65506:GEW65507 FUX65506:FVA65507 FLB65506:FLE65507 FBF65506:FBI65507 ERJ65506:ERM65507 EHN65506:EHQ65507 DXR65506:DXU65507 DNV65506:DNY65507 DDZ65506:DEC65507 CUD65506:CUG65507 CKH65506:CKK65507 CAL65506:CAO65507 BQP65506:BQS65507 BGT65506:BGW65507 AWX65506:AXA65507 ANB65506:ANE65507 ADF65506:ADI65507 TJ65506:TM65507 JN65506:JQ65507 JN8:JQ10 WVZ8:WWC10 WMD8:WMG10 WCH8:WCK10 VSL8:VSO10 VIP8:VIS10 UYT8:UYW10 UOX8:UPA10 UFB8:UFE10 TVF8:TVI10 TLJ8:TLM10 TBN8:TBQ10 SRR8:SRU10 SHV8:SHY10 RXZ8:RYC10 ROD8:ROG10 REH8:REK10 QUL8:QUO10 QKP8:QKS10 QAT8:QAW10 PQX8:PRA10 PHB8:PHE10 OXF8:OXI10 ONJ8:ONM10 ODN8:ODQ10 NTR8:NTU10 NJV8:NJY10 MZZ8:NAC10 MQD8:MQG10 MGH8:MGK10 LWL8:LWO10 LMP8:LMS10 LCT8:LCW10 KSX8:KTA10 KJB8:KJE10 JZF8:JZI10 JPJ8:JPM10 JFN8:JFQ10 IVR8:IVU10 ILV8:ILY10 IBZ8:ICC10 HSD8:HSG10 HIH8:HIK10 GYL8:GYO10 GOP8:GOS10 GET8:GEW10 FUX8:FVA10 FLB8:FLE10 FBF8:FBI10 ERJ8:ERM10 EHN8:EHQ10 DXR8:DXU10 DNV8:DNY10 DDZ8:DEC10 CUD8:CUG10 CKH8:CKK10 CAL8:CAO10 BQP8:BQS10 BGT8:BGW10 AWX8:AXA10 ANB8:ANE10 ADF8:ADI10 F851938:AY851939 F917474:AY917475 F983010:AY983011 F65506:AY65507 F131042:AY131043 F196578:AY196579 F262114:AY262115 F327650:AY327651 F393186:AY393187 F458722:AY458723 F524258:AY524259 F589794:AY589795 F655330:AY655331 F720866:AY720867 F786402:AY786403" xr:uid="{00000000-0002-0000-0000-000000000000}">
      <formula1>#REF!</formula1>
    </dataValidation>
    <dataValidation type="list" errorStyle="information" allowBlank="1" showInputMessage="1" showErrorMessage="1" sqref="E10:F10" xr:uid="{1D588FE2-FE6D-41CE-B520-BA9FA3E198E6}">
      <formula1>IF($E$9="Asyl",$E$37:$E$41,$E$42:$E$45)</formula1>
    </dataValidation>
  </dataValidations>
  <pageMargins left="0.7" right="0.7" top="0.78740157499999996" bottom="0.78740157499999996"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F52E6-A13A-4DC8-B87F-4CE6C3E694AB}">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4414062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4414062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4414062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4414062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4414062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4414062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4414062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4414062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4414062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4414062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4414062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4414062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4414062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4414062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4414062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4414062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4414062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4414062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4414062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4414062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4414062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4414062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4414062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4414062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4414062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4414062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4414062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4414062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4414062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4414062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4414062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4414062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4414062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4414062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4414062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4414062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4414062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4414062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4414062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4414062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4414062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4414062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4414062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4414062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4414062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4414062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4414062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4414062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4414062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4414062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4414062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4414062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4414062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4414062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4414062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4414062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4414062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4414062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4414062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4414062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4414062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4414062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4414062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4414062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7"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7" t="str">
        <f>IF(Overview!$E$7="","",Overview!$E$7)</f>
        <v/>
      </c>
      <c r="F7" s="112"/>
      <c r="H7" s="116"/>
      <c r="I7" s="158"/>
      <c r="J7" s="158"/>
      <c r="K7" s="158"/>
      <c r="L7" s="158"/>
      <c r="M7" s="158"/>
      <c r="N7" s="158"/>
      <c r="O7" s="158"/>
      <c r="P7" s="117"/>
      <c r="Q7" s="101"/>
      <c r="R7" s="101"/>
    </row>
    <row r="8" spans="2:22" ht="18.75" customHeight="1" x14ac:dyDescent="0.25">
      <c r="B8" s="107"/>
      <c r="C8" s="171" t="s">
        <v>10</v>
      </c>
      <c r="D8" s="171"/>
      <c r="E8" s="137" t="str">
        <f>IF(Overview!$E$8="","",Overview!$E$8)</f>
        <v/>
      </c>
      <c r="F8" s="112"/>
      <c r="H8" s="116"/>
      <c r="I8" s="158"/>
      <c r="J8" s="158"/>
      <c r="K8" s="158"/>
      <c r="L8" s="158"/>
      <c r="M8" s="158"/>
      <c r="N8" s="158"/>
      <c r="O8" s="158"/>
      <c r="P8" s="117"/>
      <c r="Q8" s="101"/>
      <c r="R8" s="101"/>
    </row>
    <row r="9" spans="2:22" ht="18.75" customHeight="1" x14ac:dyDescent="0.25">
      <c r="B9" s="107"/>
      <c r="C9" s="171" t="s">
        <v>15</v>
      </c>
      <c r="D9" s="171"/>
      <c r="E9" s="137"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7"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46568</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6" t="s">
        <v>17</v>
      </c>
      <c r="I22" s="136" t="s">
        <v>18</v>
      </c>
      <c r="J22" s="136" t="s">
        <v>19</v>
      </c>
      <c r="K22" s="136" t="s">
        <v>20</v>
      </c>
      <c r="L22" s="136" t="s">
        <v>21</v>
      </c>
      <c r="M22" s="136" t="s">
        <v>22</v>
      </c>
      <c r="N22" s="136" t="s">
        <v>24</v>
      </c>
      <c r="O22" s="136" t="s">
        <v>23</v>
      </c>
      <c r="P22" s="136" t="s">
        <v>25</v>
      </c>
      <c r="Q22" s="160"/>
      <c r="R22" s="136"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lXub6AOlSe4hu8AEXX2L5NxFNpI0XNUm1r8rIAatHQnhvfRpx5JJORJeHciBWLX/vx/S0Yj90bphGWYZednTdQ==" saltValue="gnj6gDSSLP/nVvm7at6Y8A==" spinCount="100000" sheet="1" formatCells="0" formatRows="0" selectLockedCells="1"/>
  <mergeCells count="41">
    <mergeCell ref="D42:E42"/>
    <mergeCell ref="H42:P42"/>
    <mergeCell ref="D43:E43"/>
    <mergeCell ref="H43:P43"/>
    <mergeCell ref="D39:E39"/>
    <mergeCell ref="H39:P39"/>
    <mergeCell ref="D40:E40"/>
    <mergeCell ref="H40:P40"/>
    <mergeCell ref="D41:E41"/>
    <mergeCell ref="H41:P41"/>
    <mergeCell ref="D33:E33"/>
    <mergeCell ref="H33:P33"/>
    <mergeCell ref="D34:E34"/>
    <mergeCell ref="H34:P34"/>
    <mergeCell ref="C38:E38"/>
    <mergeCell ref="H38:P38"/>
    <mergeCell ref="H32:P32"/>
    <mergeCell ref="C13:D13"/>
    <mergeCell ref="C15:E15"/>
    <mergeCell ref="C16:D16"/>
    <mergeCell ref="C17:D17"/>
    <mergeCell ref="C18:D18"/>
    <mergeCell ref="D26:E26"/>
    <mergeCell ref="D27:E27"/>
    <mergeCell ref="D28:E28"/>
    <mergeCell ref="C32:E32"/>
    <mergeCell ref="Q21:Q29"/>
    <mergeCell ref="C22:E22"/>
    <mergeCell ref="D23:E23"/>
    <mergeCell ref="D24:E24"/>
    <mergeCell ref="D25:E25"/>
    <mergeCell ref="C3:E3"/>
    <mergeCell ref="C5:E5"/>
    <mergeCell ref="C6:D6"/>
    <mergeCell ref="I6:O13"/>
    <mergeCell ref="C7:D7"/>
    <mergeCell ref="C8:D8"/>
    <mergeCell ref="C9:D9"/>
    <mergeCell ref="C10:D10"/>
    <mergeCell ref="C11:D11"/>
    <mergeCell ref="C12:D12"/>
  </mergeCells>
  <conditionalFormatting sqref="D23:D28">
    <cfRule type="expression" dxfId="51" priority="7" stopIfTrue="1">
      <formula>LEFT(D23,7)="Bereich"</formula>
    </cfRule>
    <cfRule type="expression" dxfId="50" priority="8" stopIfTrue="1">
      <formula>LEFT(D23,5)="davon"</formula>
    </cfRule>
  </conditionalFormatting>
  <conditionalFormatting sqref="D34">
    <cfRule type="expression" dxfId="49" priority="5" stopIfTrue="1">
      <formula>LEFT(D34,7)="Bereich"</formula>
    </cfRule>
    <cfRule type="expression" dxfId="48" priority="6" stopIfTrue="1">
      <formula>LEFT(D34,5)="davon"</formula>
    </cfRule>
  </conditionalFormatting>
  <conditionalFormatting sqref="D33">
    <cfRule type="expression" dxfId="47" priority="3" stopIfTrue="1">
      <formula>LEFT(D33,7)="Bereich"</formula>
    </cfRule>
    <cfRule type="expression" dxfId="46" priority="4" stopIfTrue="1">
      <formula>LEFT(D33,5)="davon"</formula>
    </cfRule>
  </conditionalFormatting>
  <conditionalFormatting sqref="D39:D43">
    <cfRule type="expression" dxfId="45" priority="1" stopIfTrue="1">
      <formula>LEFT(D39,7)="Bereich"</formula>
    </cfRule>
    <cfRule type="expression" dxfId="44"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D17B3978-2842-4F03-BBB2-9CCCAF65E74C}">
      <formula1>#REF!</formula1>
    </dataValidation>
  </dataValidations>
  <pageMargins left="0.25" right="0.25" top="0.75" bottom="0.75" header="0.3" footer="0.3"/>
  <pageSetup paperSize="9" scale="4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4198B-3E01-482C-A81B-C8FF863DD506}">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4414062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4414062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4414062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4414062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4414062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4414062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4414062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4414062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4414062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4414062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4414062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4414062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4414062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4414062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4414062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4414062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4414062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4414062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4414062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4414062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4414062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4414062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4414062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4414062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4414062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4414062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4414062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4414062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4414062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4414062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4414062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4414062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4414062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4414062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4414062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4414062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4414062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4414062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4414062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4414062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4414062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4414062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4414062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4414062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4414062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4414062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4414062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4414062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4414062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4414062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4414062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4414062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4414062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4414062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4414062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4414062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4414062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4414062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4414062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4414062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4414062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4414062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4414062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4414062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7"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7" t="str">
        <f>IF(Overview!$E$7="","",Overview!$E$7)</f>
        <v/>
      </c>
      <c r="F7" s="112"/>
      <c r="H7" s="116"/>
      <c r="I7" s="158"/>
      <c r="J7" s="158"/>
      <c r="K7" s="158"/>
      <c r="L7" s="158"/>
      <c r="M7" s="158"/>
      <c r="N7" s="158"/>
      <c r="O7" s="158"/>
      <c r="P7" s="117"/>
      <c r="Q7" s="101"/>
      <c r="R7" s="101"/>
    </row>
    <row r="8" spans="2:22" ht="18.75" customHeight="1" x14ac:dyDescent="0.25">
      <c r="B8" s="107"/>
      <c r="C8" s="171" t="s">
        <v>10</v>
      </c>
      <c r="D8" s="171"/>
      <c r="E8" s="137" t="str">
        <f>IF(Overview!$E$8="","",Overview!$E$8)</f>
        <v/>
      </c>
      <c r="F8" s="112"/>
      <c r="H8" s="116"/>
      <c r="I8" s="158"/>
      <c r="J8" s="158"/>
      <c r="K8" s="158"/>
      <c r="L8" s="158"/>
      <c r="M8" s="158"/>
      <c r="N8" s="158"/>
      <c r="O8" s="158"/>
      <c r="P8" s="117"/>
      <c r="Q8" s="101"/>
      <c r="R8" s="101"/>
    </row>
    <row r="9" spans="2:22" ht="18.75" customHeight="1" x14ac:dyDescent="0.25">
      <c r="B9" s="107"/>
      <c r="C9" s="171" t="s">
        <v>15</v>
      </c>
      <c r="D9" s="171"/>
      <c r="E9" s="137"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7"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46752</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6" t="s">
        <v>17</v>
      </c>
      <c r="I22" s="136" t="s">
        <v>18</v>
      </c>
      <c r="J22" s="136" t="s">
        <v>19</v>
      </c>
      <c r="K22" s="136" t="s">
        <v>20</v>
      </c>
      <c r="L22" s="136" t="s">
        <v>21</v>
      </c>
      <c r="M22" s="136" t="s">
        <v>22</v>
      </c>
      <c r="N22" s="136" t="s">
        <v>24</v>
      </c>
      <c r="O22" s="136" t="s">
        <v>23</v>
      </c>
      <c r="P22" s="136" t="s">
        <v>25</v>
      </c>
      <c r="Q22" s="160"/>
      <c r="R22" s="136"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CObpVCgS7mRiylALZlO9Jzi4adHLFwBxDkvv1PhSfV344d+fq4kfHHqrYofVGNsaiezi7Pl1bFwlb7idcxe4Iw==" saltValue="SZ9hkwUxP5E0B16LsDQxSw==" spinCount="100000" sheet="1" formatCells="0" formatRows="0" selectLockedCells="1"/>
  <mergeCells count="41">
    <mergeCell ref="D42:E42"/>
    <mergeCell ref="H42:P42"/>
    <mergeCell ref="D43:E43"/>
    <mergeCell ref="H43:P43"/>
    <mergeCell ref="D39:E39"/>
    <mergeCell ref="H39:P39"/>
    <mergeCell ref="D40:E40"/>
    <mergeCell ref="H40:P40"/>
    <mergeCell ref="D41:E41"/>
    <mergeCell ref="H41:P41"/>
    <mergeCell ref="D33:E33"/>
    <mergeCell ref="H33:P33"/>
    <mergeCell ref="D34:E34"/>
    <mergeCell ref="H34:P34"/>
    <mergeCell ref="C38:E38"/>
    <mergeCell ref="H38:P38"/>
    <mergeCell ref="H32:P32"/>
    <mergeCell ref="C13:D13"/>
    <mergeCell ref="C15:E15"/>
    <mergeCell ref="C16:D16"/>
    <mergeCell ref="C17:D17"/>
    <mergeCell ref="C18:D18"/>
    <mergeCell ref="D26:E26"/>
    <mergeCell ref="D27:E27"/>
    <mergeCell ref="D28:E28"/>
    <mergeCell ref="C32:E32"/>
    <mergeCell ref="Q21:Q29"/>
    <mergeCell ref="C22:E22"/>
    <mergeCell ref="D23:E23"/>
    <mergeCell ref="D24:E24"/>
    <mergeCell ref="D25:E25"/>
    <mergeCell ref="C3:E3"/>
    <mergeCell ref="C5:E5"/>
    <mergeCell ref="C6:D6"/>
    <mergeCell ref="I6:O13"/>
    <mergeCell ref="C7:D7"/>
    <mergeCell ref="C8:D8"/>
    <mergeCell ref="C9:D9"/>
    <mergeCell ref="C10:D10"/>
    <mergeCell ref="C11:D11"/>
    <mergeCell ref="C12:D12"/>
  </mergeCells>
  <conditionalFormatting sqref="D23:D28">
    <cfRule type="expression" dxfId="43" priority="7" stopIfTrue="1">
      <formula>LEFT(D23,7)="Bereich"</formula>
    </cfRule>
    <cfRule type="expression" dxfId="42" priority="8" stopIfTrue="1">
      <formula>LEFT(D23,5)="davon"</formula>
    </cfRule>
  </conditionalFormatting>
  <conditionalFormatting sqref="D34">
    <cfRule type="expression" dxfId="41" priority="5" stopIfTrue="1">
      <formula>LEFT(D34,7)="Bereich"</formula>
    </cfRule>
    <cfRule type="expression" dxfId="40" priority="6" stopIfTrue="1">
      <formula>LEFT(D34,5)="davon"</formula>
    </cfRule>
  </conditionalFormatting>
  <conditionalFormatting sqref="D33">
    <cfRule type="expression" dxfId="39" priority="3" stopIfTrue="1">
      <formula>LEFT(D33,7)="Bereich"</formula>
    </cfRule>
    <cfRule type="expression" dxfId="38" priority="4" stopIfTrue="1">
      <formula>LEFT(D33,5)="davon"</formula>
    </cfRule>
  </conditionalFormatting>
  <conditionalFormatting sqref="D39:D43">
    <cfRule type="expression" dxfId="37" priority="1" stopIfTrue="1">
      <formula>LEFT(D39,7)="Bereich"</formula>
    </cfRule>
    <cfRule type="expression" dxfId="36"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E8B6D862-4FF5-417A-8F27-2C8806993245}">
      <formula1>#REF!</formula1>
    </dataValidation>
  </dataValidations>
  <pageMargins left="0.25" right="0.25" top="0.75" bottom="0.75" header="0.3" footer="0.3"/>
  <pageSetup paperSize="9" scale="4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AFCE5-33C5-4BED-87B0-CAE2B8B719EB}">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4414062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4414062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4414062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4414062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4414062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4414062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4414062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4414062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4414062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4414062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4414062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4414062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4414062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4414062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4414062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4414062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4414062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4414062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4414062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4414062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4414062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4414062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4414062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4414062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4414062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4414062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4414062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4414062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4414062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4414062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4414062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4414062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4414062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4414062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4414062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4414062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4414062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4414062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4414062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4414062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4414062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4414062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4414062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4414062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4414062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4414062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4414062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4414062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4414062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4414062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4414062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4414062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4414062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4414062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4414062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4414062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4414062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4414062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4414062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4414062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4414062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4414062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4414062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4414062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7"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7" t="str">
        <f>IF(Overview!$E$7="","",Overview!$E$7)</f>
        <v/>
      </c>
      <c r="F7" s="112"/>
      <c r="H7" s="116"/>
      <c r="I7" s="158"/>
      <c r="J7" s="158"/>
      <c r="K7" s="158"/>
      <c r="L7" s="158"/>
      <c r="M7" s="158"/>
      <c r="N7" s="158"/>
      <c r="O7" s="158"/>
      <c r="P7" s="117"/>
      <c r="Q7" s="101"/>
      <c r="R7" s="101"/>
    </row>
    <row r="8" spans="2:22" ht="18.75" customHeight="1" x14ac:dyDescent="0.25">
      <c r="B8" s="107"/>
      <c r="C8" s="171" t="s">
        <v>10</v>
      </c>
      <c r="D8" s="171"/>
      <c r="E8" s="137" t="str">
        <f>IF(Overview!$E$8="","",Overview!$E$8)</f>
        <v/>
      </c>
      <c r="F8" s="112"/>
      <c r="H8" s="116"/>
      <c r="I8" s="158"/>
      <c r="J8" s="158"/>
      <c r="K8" s="158"/>
      <c r="L8" s="158"/>
      <c r="M8" s="158"/>
      <c r="N8" s="158"/>
      <c r="O8" s="158"/>
      <c r="P8" s="117"/>
      <c r="Q8" s="101"/>
      <c r="R8" s="101"/>
    </row>
    <row r="9" spans="2:22" ht="18.75" customHeight="1" x14ac:dyDescent="0.25">
      <c r="B9" s="107"/>
      <c r="C9" s="171" t="s">
        <v>15</v>
      </c>
      <c r="D9" s="171"/>
      <c r="E9" s="137"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7"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46934</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6" t="s">
        <v>17</v>
      </c>
      <c r="I22" s="136" t="s">
        <v>18</v>
      </c>
      <c r="J22" s="136" t="s">
        <v>19</v>
      </c>
      <c r="K22" s="136" t="s">
        <v>20</v>
      </c>
      <c r="L22" s="136" t="s">
        <v>21</v>
      </c>
      <c r="M22" s="136" t="s">
        <v>22</v>
      </c>
      <c r="N22" s="136" t="s">
        <v>24</v>
      </c>
      <c r="O22" s="136" t="s">
        <v>23</v>
      </c>
      <c r="P22" s="136" t="s">
        <v>25</v>
      </c>
      <c r="Q22" s="160"/>
      <c r="R22" s="136"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b4vNm4A0iHqxx3Y0h5kok4Tdp01PPeZN16iMN3hUHzBPPMAZYQaG/3ITW1dkoOgKRN17/GwLYKyv+EndwzVPFg==" saltValue="YCIAqZZstUMnIHTojMFYqw==" spinCount="100000" sheet="1" formatCells="0" formatRows="0" selectLockedCells="1"/>
  <mergeCells count="41">
    <mergeCell ref="D42:E42"/>
    <mergeCell ref="H42:P42"/>
    <mergeCell ref="D43:E43"/>
    <mergeCell ref="H43:P43"/>
    <mergeCell ref="D39:E39"/>
    <mergeCell ref="H39:P39"/>
    <mergeCell ref="D40:E40"/>
    <mergeCell ref="H40:P40"/>
    <mergeCell ref="D41:E41"/>
    <mergeCell ref="H41:P41"/>
    <mergeCell ref="D33:E33"/>
    <mergeCell ref="H33:P33"/>
    <mergeCell ref="D34:E34"/>
    <mergeCell ref="H34:P34"/>
    <mergeCell ref="C38:E38"/>
    <mergeCell ref="H38:P38"/>
    <mergeCell ref="H32:P32"/>
    <mergeCell ref="C13:D13"/>
    <mergeCell ref="C15:E15"/>
    <mergeCell ref="C16:D16"/>
    <mergeCell ref="C17:D17"/>
    <mergeCell ref="C18:D18"/>
    <mergeCell ref="D26:E26"/>
    <mergeCell ref="D27:E27"/>
    <mergeCell ref="D28:E28"/>
    <mergeCell ref="C32:E32"/>
    <mergeCell ref="Q21:Q29"/>
    <mergeCell ref="C22:E22"/>
    <mergeCell ref="D23:E23"/>
    <mergeCell ref="D24:E24"/>
    <mergeCell ref="D25:E25"/>
    <mergeCell ref="C3:E3"/>
    <mergeCell ref="C5:E5"/>
    <mergeCell ref="C6:D6"/>
    <mergeCell ref="I6:O13"/>
    <mergeCell ref="C7:D7"/>
    <mergeCell ref="C8:D8"/>
    <mergeCell ref="C9:D9"/>
    <mergeCell ref="C10:D10"/>
    <mergeCell ref="C11:D11"/>
    <mergeCell ref="C12:D12"/>
  </mergeCells>
  <conditionalFormatting sqref="D23:D28">
    <cfRule type="expression" dxfId="35" priority="7" stopIfTrue="1">
      <formula>LEFT(D23,7)="Bereich"</formula>
    </cfRule>
    <cfRule type="expression" dxfId="34" priority="8" stopIfTrue="1">
      <formula>LEFT(D23,5)="davon"</formula>
    </cfRule>
  </conditionalFormatting>
  <conditionalFormatting sqref="D34">
    <cfRule type="expression" dxfId="33" priority="5" stopIfTrue="1">
      <formula>LEFT(D34,7)="Bereich"</formula>
    </cfRule>
    <cfRule type="expression" dxfId="32" priority="6" stopIfTrue="1">
      <formula>LEFT(D34,5)="davon"</formula>
    </cfRule>
  </conditionalFormatting>
  <conditionalFormatting sqref="D33">
    <cfRule type="expression" dxfId="31" priority="3" stopIfTrue="1">
      <formula>LEFT(D33,7)="Bereich"</formula>
    </cfRule>
    <cfRule type="expression" dxfId="30" priority="4" stopIfTrue="1">
      <formula>LEFT(D33,5)="davon"</formula>
    </cfRule>
  </conditionalFormatting>
  <conditionalFormatting sqref="D39:D43">
    <cfRule type="expression" dxfId="29" priority="1" stopIfTrue="1">
      <formula>LEFT(D39,7)="Bereich"</formula>
    </cfRule>
    <cfRule type="expression" dxfId="28"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E57D0FC2-B80C-4DFC-9EAD-FD1226D3BF1E}">
      <formula1>#REF!</formula1>
    </dataValidation>
  </dataValidations>
  <pageMargins left="0.25" right="0.25" top="0.75" bottom="0.75" header="0.3" footer="0.3"/>
  <pageSetup paperSize="9"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9AF44-9D3B-4275-BB02-AACCC39FA46B}">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4414062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4414062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4414062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4414062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4414062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4414062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4414062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4414062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4414062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4414062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4414062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4414062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4414062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4414062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4414062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4414062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4414062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4414062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4414062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4414062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4414062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4414062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4414062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4414062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4414062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4414062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4414062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4414062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4414062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4414062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4414062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4414062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4414062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4414062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4414062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4414062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4414062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4414062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4414062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4414062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4414062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4414062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4414062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4414062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4414062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4414062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4414062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4414062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4414062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4414062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4414062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4414062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4414062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4414062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4414062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4414062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4414062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4414062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4414062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4414062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4414062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4414062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4414062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4414062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7"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7" t="str">
        <f>IF(Overview!$E$7="","",Overview!$E$7)</f>
        <v/>
      </c>
      <c r="F7" s="112"/>
      <c r="H7" s="116"/>
      <c r="I7" s="158"/>
      <c r="J7" s="158"/>
      <c r="K7" s="158"/>
      <c r="L7" s="158"/>
      <c r="M7" s="158"/>
      <c r="N7" s="158"/>
      <c r="O7" s="158"/>
      <c r="P7" s="117"/>
      <c r="Q7" s="101"/>
      <c r="R7" s="101"/>
    </row>
    <row r="8" spans="2:22" ht="18.75" customHeight="1" x14ac:dyDescent="0.25">
      <c r="B8" s="107"/>
      <c r="C8" s="171" t="s">
        <v>10</v>
      </c>
      <c r="D8" s="171"/>
      <c r="E8" s="137" t="str">
        <f>IF(Overview!$E$8="","",Overview!$E$8)</f>
        <v/>
      </c>
      <c r="F8" s="112"/>
      <c r="H8" s="116"/>
      <c r="I8" s="158"/>
      <c r="J8" s="158"/>
      <c r="K8" s="158"/>
      <c r="L8" s="158"/>
      <c r="M8" s="158"/>
      <c r="N8" s="158"/>
      <c r="O8" s="158"/>
      <c r="P8" s="117"/>
      <c r="Q8" s="101"/>
      <c r="R8" s="101"/>
    </row>
    <row r="9" spans="2:22" ht="18.75" customHeight="1" x14ac:dyDescent="0.25">
      <c r="B9" s="107"/>
      <c r="C9" s="171" t="s">
        <v>15</v>
      </c>
      <c r="D9" s="171"/>
      <c r="E9" s="137"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7"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47118</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6" t="s">
        <v>17</v>
      </c>
      <c r="I22" s="136" t="s">
        <v>18</v>
      </c>
      <c r="J22" s="136" t="s">
        <v>19</v>
      </c>
      <c r="K22" s="136" t="s">
        <v>20</v>
      </c>
      <c r="L22" s="136" t="s">
        <v>21</v>
      </c>
      <c r="M22" s="136" t="s">
        <v>22</v>
      </c>
      <c r="N22" s="136" t="s">
        <v>24</v>
      </c>
      <c r="O22" s="136" t="s">
        <v>23</v>
      </c>
      <c r="P22" s="136" t="s">
        <v>25</v>
      </c>
      <c r="Q22" s="160"/>
      <c r="R22" s="136"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eHMEMrmgtKV9nBaWjITjzVc91xkE5ZIUw/ZkZPaIsUr4YZ3cwwI/YausJxjsZGJholpAGj7ZCSR3Zeh5kVZoXA==" saltValue="FLrqmKNR0tw+VCzIkGCqDg==" spinCount="100000" sheet="1" formatCells="0" formatRows="0" selectLockedCells="1"/>
  <mergeCells count="41">
    <mergeCell ref="D42:E42"/>
    <mergeCell ref="H42:P42"/>
    <mergeCell ref="D43:E43"/>
    <mergeCell ref="H43:P43"/>
    <mergeCell ref="D39:E39"/>
    <mergeCell ref="H39:P39"/>
    <mergeCell ref="D40:E40"/>
    <mergeCell ref="H40:P40"/>
    <mergeCell ref="D41:E41"/>
    <mergeCell ref="H41:P41"/>
    <mergeCell ref="D33:E33"/>
    <mergeCell ref="H33:P33"/>
    <mergeCell ref="D34:E34"/>
    <mergeCell ref="H34:P34"/>
    <mergeCell ref="C38:E38"/>
    <mergeCell ref="H38:P38"/>
    <mergeCell ref="H32:P32"/>
    <mergeCell ref="C13:D13"/>
    <mergeCell ref="C15:E15"/>
    <mergeCell ref="C16:D16"/>
    <mergeCell ref="C17:D17"/>
    <mergeCell ref="C18:D18"/>
    <mergeCell ref="D26:E26"/>
    <mergeCell ref="D27:E27"/>
    <mergeCell ref="D28:E28"/>
    <mergeCell ref="C32:E32"/>
    <mergeCell ref="Q21:Q29"/>
    <mergeCell ref="C22:E22"/>
    <mergeCell ref="D23:E23"/>
    <mergeCell ref="D24:E24"/>
    <mergeCell ref="D25:E25"/>
    <mergeCell ref="C3:E3"/>
    <mergeCell ref="C5:E5"/>
    <mergeCell ref="C6:D6"/>
    <mergeCell ref="I6:O13"/>
    <mergeCell ref="C7:D7"/>
    <mergeCell ref="C8:D8"/>
    <mergeCell ref="C9:D9"/>
    <mergeCell ref="C10:D10"/>
    <mergeCell ref="C11:D11"/>
    <mergeCell ref="C12:D12"/>
  </mergeCells>
  <conditionalFormatting sqref="D23:D28">
    <cfRule type="expression" dxfId="27" priority="7" stopIfTrue="1">
      <formula>LEFT(D23,7)="Bereich"</formula>
    </cfRule>
    <cfRule type="expression" dxfId="26" priority="8" stopIfTrue="1">
      <formula>LEFT(D23,5)="davon"</formula>
    </cfRule>
  </conditionalFormatting>
  <conditionalFormatting sqref="D34">
    <cfRule type="expression" dxfId="25" priority="5" stopIfTrue="1">
      <formula>LEFT(D34,7)="Bereich"</formula>
    </cfRule>
    <cfRule type="expression" dxfId="24" priority="6" stopIfTrue="1">
      <formula>LEFT(D34,5)="davon"</formula>
    </cfRule>
  </conditionalFormatting>
  <conditionalFormatting sqref="D33">
    <cfRule type="expression" dxfId="23" priority="3" stopIfTrue="1">
      <formula>LEFT(D33,7)="Bereich"</formula>
    </cfRule>
    <cfRule type="expression" dxfId="22" priority="4" stopIfTrue="1">
      <formula>LEFT(D33,5)="davon"</formula>
    </cfRule>
  </conditionalFormatting>
  <conditionalFormatting sqref="D39:D43">
    <cfRule type="expression" dxfId="21" priority="1" stopIfTrue="1">
      <formula>LEFT(D39,7)="Bereich"</formula>
    </cfRule>
    <cfRule type="expression" dxfId="20"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3404C022-E321-4DD3-BA02-F918E2C70EFF}">
      <formula1>#REF!</formula1>
    </dataValidation>
  </dataValidations>
  <pageMargins left="0.25" right="0.25" top="0.75" bottom="0.75" header="0.3" footer="0.3"/>
  <pageSetup paperSize="9" scale="4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DC6D1-9472-4567-A6BD-1B789A6CDB4A}">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4414062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4414062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4414062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4414062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4414062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4414062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4414062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4414062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4414062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4414062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4414062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4414062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4414062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4414062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4414062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4414062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4414062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4414062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4414062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4414062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4414062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4414062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4414062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4414062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4414062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4414062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4414062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4414062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4414062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4414062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4414062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4414062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4414062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4414062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4414062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4414062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4414062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4414062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4414062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4414062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4414062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4414062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4414062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4414062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4414062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4414062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4414062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4414062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4414062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4414062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4414062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4414062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4414062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4414062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4414062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4414062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4414062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4414062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4414062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4414062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4414062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4414062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4414062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4414062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7"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7" t="str">
        <f>IF(Overview!$E$7="","",Overview!$E$7)</f>
        <v/>
      </c>
      <c r="F7" s="112"/>
      <c r="H7" s="116"/>
      <c r="I7" s="158"/>
      <c r="J7" s="158"/>
      <c r="K7" s="158"/>
      <c r="L7" s="158"/>
      <c r="M7" s="158"/>
      <c r="N7" s="158"/>
      <c r="O7" s="158"/>
      <c r="P7" s="117"/>
      <c r="Q7" s="101"/>
      <c r="R7" s="101"/>
    </row>
    <row r="8" spans="2:22" ht="18.75" customHeight="1" x14ac:dyDescent="0.25">
      <c r="B8" s="107"/>
      <c r="C8" s="171" t="s">
        <v>10</v>
      </c>
      <c r="D8" s="171"/>
      <c r="E8" s="137" t="str">
        <f>IF(Overview!$E$8="","",Overview!$E$8)</f>
        <v/>
      </c>
      <c r="F8" s="112"/>
      <c r="H8" s="116"/>
      <c r="I8" s="158"/>
      <c r="J8" s="158"/>
      <c r="K8" s="158"/>
      <c r="L8" s="158"/>
      <c r="M8" s="158"/>
      <c r="N8" s="158"/>
      <c r="O8" s="158"/>
      <c r="P8" s="117"/>
      <c r="Q8" s="101"/>
      <c r="R8" s="101"/>
    </row>
    <row r="9" spans="2:22" ht="18.75" customHeight="1" x14ac:dyDescent="0.25">
      <c r="B9" s="107"/>
      <c r="C9" s="171" t="s">
        <v>15</v>
      </c>
      <c r="D9" s="171"/>
      <c r="E9" s="137"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7"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47299</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6" t="s">
        <v>17</v>
      </c>
      <c r="I22" s="136" t="s">
        <v>18</v>
      </c>
      <c r="J22" s="136" t="s">
        <v>19</v>
      </c>
      <c r="K22" s="136" t="s">
        <v>20</v>
      </c>
      <c r="L22" s="136" t="s">
        <v>21</v>
      </c>
      <c r="M22" s="136" t="s">
        <v>22</v>
      </c>
      <c r="N22" s="136" t="s">
        <v>24</v>
      </c>
      <c r="O22" s="136" t="s">
        <v>23</v>
      </c>
      <c r="P22" s="136" t="s">
        <v>25</v>
      </c>
      <c r="Q22" s="160"/>
      <c r="R22" s="136"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Jv4PhAt/AUiYYlx8CWcbAfGMYZ/pnKOEjYH9fjies+uIyxD6mswqsGisGL/kWSmtcyJVVmpPmKwYfPNaQJT4CA==" saltValue="UowskeWRaBDFNkwUV7flvg==" spinCount="100000" sheet="1" formatCells="0" formatRows="0" selectLockedCells="1"/>
  <mergeCells count="41">
    <mergeCell ref="D42:E42"/>
    <mergeCell ref="H42:P42"/>
    <mergeCell ref="D43:E43"/>
    <mergeCell ref="H43:P43"/>
    <mergeCell ref="D39:E39"/>
    <mergeCell ref="H39:P39"/>
    <mergeCell ref="D40:E40"/>
    <mergeCell ref="H40:P40"/>
    <mergeCell ref="D41:E41"/>
    <mergeCell ref="H41:P41"/>
    <mergeCell ref="D33:E33"/>
    <mergeCell ref="H33:P33"/>
    <mergeCell ref="D34:E34"/>
    <mergeCell ref="H34:P34"/>
    <mergeCell ref="C38:E38"/>
    <mergeCell ref="H38:P38"/>
    <mergeCell ref="H32:P32"/>
    <mergeCell ref="C13:D13"/>
    <mergeCell ref="C15:E15"/>
    <mergeCell ref="C16:D16"/>
    <mergeCell ref="C17:D17"/>
    <mergeCell ref="C18:D18"/>
    <mergeCell ref="D26:E26"/>
    <mergeCell ref="D27:E27"/>
    <mergeCell ref="D28:E28"/>
    <mergeCell ref="C32:E32"/>
    <mergeCell ref="Q21:Q29"/>
    <mergeCell ref="C22:E22"/>
    <mergeCell ref="D23:E23"/>
    <mergeCell ref="D24:E24"/>
    <mergeCell ref="D25:E25"/>
    <mergeCell ref="C3:E3"/>
    <mergeCell ref="C5:E5"/>
    <mergeCell ref="C6:D6"/>
    <mergeCell ref="I6:O13"/>
    <mergeCell ref="C7:D7"/>
    <mergeCell ref="C8:D8"/>
    <mergeCell ref="C9:D9"/>
    <mergeCell ref="C10:D10"/>
    <mergeCell ref="C11:D11"/>
    <mergeCell ref="C12:D12"/>
  </mergeCells>
  <conditionalFormatting sqref="D23:D28">
    <cfRule type="expression" dxfId="19" priority="7" stopIfTrue="1">
      <formula>LEFT(D23,7)="Bereich"</formula>
    </cfRule>
    <cfRule type="expression" dxfId="18" priority="8" stopIfTrue="1">
      <formula>LEFT(D23,5)="davon"</formula>
    </cfRule>
  </conditionalFormatting>
  <conditionalFormatting sqref="D34">
    <cfRule type="expression" dxfId="17" priority="5" stopIfTrue="1">
      <formula>LEFT(D34,7)="Bereich"</formula>
    </cfRule>
    <cfRule type="expression" dxfId="16" priority="6" stopIfTrue="1">
      <formula>LEFT(D34,5)="davon"</formula>
    </cfRule>
  </conditionalFormatting>
  <conditionalFormatting sqref="D33">
    <cfRule type="expression" dxfId="15" priority="3" stopIfTrue="1">
      <formula>LEFT(D33,7)="Bereich"</formula>
    </cfRule>
    <cfRule type="expression" dxfId="14" priority="4" stopIfTrue="1">
      <formula>LEFT(D33,5)="davon"</formula>
    </cfRule>
  </conditionalFormatting>
  <conditionalFormatting sqref="D39:D43">
    <cfRule type="expression" dxfId="13" priority="1" stopIfTrue="1">
      <formula>LEFT(D39,7)="Bereich"</formula>
    </cfRule>
    <cfRule type="expression" dxfId="12"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FDA9722F-FE6D-4C27-B0C1-854115439819}">
      <formula1>#REF!</formula1>
    </dataValidation>
  </dataValidations>
  <pageMargins left="0.25" right="0.25" top="0.75" bottom="0.75" header="0.3" footer="0.3"/>
  <pageSetup paperSize="9" scale="4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E831-FD9D-4DF7-9AE4-9FA1A3EA6A4F}">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4414062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4414062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4414062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4414062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4414062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4414062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4414062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4414062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4414062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4414062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4414062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4414062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4414062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4414062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4414062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4414062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4414062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4414062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4414062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4414062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4414062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4414062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4414062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4414062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4414062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4414062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4414062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4414062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4414062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4414062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4414062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4414062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4414062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4414062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4414062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4414062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4414062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4414062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4414062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4414062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4414062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4414062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4414062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4414062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4414062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4414062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4414062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4414062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4414062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4414062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4414062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4414062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4414062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4414062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4414062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4414062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4414062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4414062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4414062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4414062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4414062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4414062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4414062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4414062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7"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7" t="str">
        <f>IF(Overview!$E$7="","",Overview!$E$7)</f>
        <v/>
      </c>
      <c r="F7" s="112"/>
      <c r="H7" s="116"/>
      <c r="I7" s="158"/>
      <c r="J7" s="158"/>
      <c r="K7" s="158"/>
      <c r="L7" s="158"/>
      <c r="M7" s="158"/>
      <c r="N7" s="158"/>
      <c r="O7" s="158"/>
      <c r="P7" s="117"/>
      <c r="Q7" s="101"/>
      <c r="R7" s="101"/>
    </row>
    <row r="8" spans="2:22" ht="18.75" customHeight="1" x14ac:dyDescent="0.25">
      <c r="B8" s="107"/>
      <c r="C8" s="171" t="s">
        <v>10</v>
      </c>
      <c r="D8" s="171"/>
      <c r="E8" s="137" t="str">
        <f>IF(Overview!$E$8="","",Overview!$E$8)</f>
        <v/>
      </c>
      <c r="F8" s="112"/>
      <c r="H8" s="116"/>
      <c r="I8" s="158"/>
      <c r="J8" s="158"/>
      <c r="K8" s="158"/>
      <c r="L8" s="158"/>
      <c r="M8" s="158"/>
      <c r="N8" s="158"/>
      <c r="O8" s="158"/>
      <c r="P8" s="117"/>
      <c r="Q8" s="101"/>
      <c r="R8" s="101"/>
    </row>
    <row r="9" spans="2:22" ht="18.75" customHeight="1" x14ac:dyDescent="0.25">
      <c r="B9" s="107"/>
      <c r="C9" s="171" t="s">
        <v>15</v>
      </c>
      <c r="D9" s="171"/>
      <c r="E9" s="137"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7"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47483</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6" t="s">
        <v>17</v>
      </c>
      <c r="I22" s="136" t="s">
        <v>18</v>
      </c>
      <c r="J22" s="136" t="s">
        <v>19</v>
      </c>
      <c r="K22" s="136" t="s">
        <v>20</v>
      </c>
      <c r="L22" s="136" t="s">
        <v>21</v>
      </c>
      <c r="M22" s="136" t="s">
        <v>22</v>
      </c>
      <c r="N22" s="136" t="s">
        <v>24</v>
      </c>
      <c r="O22" s="136" t="s">
        <v>23</v>
      </c>
      <c r="P22" s="136" t="s">
        <v>25</v>
      </c>
      <c r="Q22" s="160"/>
      <c r="R22" s="136"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0VSHGQun7+4053hIEJhpcJW3SXltpVD2lQJcHQY/f9or9D9NFxns4U1jRvyErSg+5qeuuKCU9Z9WLU2dOa7UPQ==" saltValue="h416zA0wyCofji+EkxAzOQ==" spinCount="100000" sheet="1" formatCells="0" formatRows="0" selectLockedCells="1"/>
  <mergeCells count="41">
    <mergeCell ref="D42:E42"/>
    <mergeCell ref="H42:P42"/>
    <mergeCell ref="D43:E43"/>
    <mergeCell ref="H43:P43"/>
    <mergeCell ref="D39:E39"/>
    <mergeCell ref="H39:P39"/>
    <mergeCell ref="D40:E40"/>
    <mergeCell ref="H40:P40"/>
    <mergeCell ref="D41:E41"/>
    <mergeCell ref="H41:P41"/>
    <mergeCell ref="D33:E33"/>
    <mergeCell ref="H33:P33"/>
    <mergeCell ref="D34:E34"/>
    <mergeCell ref="H34:P34"/>
    <mergeCell ref="C38:E38"/>
    <mergeCell ref="H38:P38"/>
    <mergeCell ref="H32:P32"/>
    <mergeCell ref="C13:D13"/>
    <mergeCell ref="C15:E15"/>
    <mergeCell ref="C16:D16"/>
    <mergeCell ref="C17:D17"/>
    <mergeCell ref="C18:D18"/>
    <mergeCell ref="D26:E26"/>
    <mergeCell ref="D27:E27"/>
    <mergeCell ref="D28:E28"/>
    <mergeCell ref="C32:E32"/>
    <mergeCell ref="Q21:Q29"/>
    <mergeCell ref="C22:E22"/>
    <mergeCell ref="D23:E23"/>
    <mergeCell ref="D24:E24"/>
    <mergeCell ref="D25:E25"/>
    <mergeCell ref="C3:E3"/>
    <mergeCell ref="C5:E5"/>
    <mergeCell ref="C6:D6"/>
    <mergeCell ref="I6:O13"/>
    <mergeCell ref="C7:D7"/>
    <mergeCell ref="C8:D8"/>
    <mergeCell ref="C9:D9"/>
    <mergeCell ref="C10:D10"/>
    <mergeCell ref="C11:D11"/>
    <mergeCell ref="C12:D12"/>
  </mergeCells>
  <conditionalFormatting sqref="D23:D28">
    <cfRule type="expression" dxfId="11" priority="7" stopIfTrue="1">
      <formula>LEFT(D23,7)="Bereich"</formula>
    </cfRule>
    <cfRule type="expression" dxfId="10" priority="8" stopIfTrue="1">
      <formula>LEFT(D23,5)="davon"</formula>
    </cfRule>
  </conditionalFormatting>
  <conditionalFormatting sqref="D34">
    <cfRule type="expression" dxfId="9" priority="5" stopIfTrue="1">
      <formula>LEFT(D34,7)="Bereich"</formula>
    </cfRule>
    <cfRule type="expression" dxfId="8" priority="6" stopIfTrue="1">
      <formula>LEFT(D34,5)="davon"</formula>
    </cfRule>
  </conditionalFormatting>
  <conditionalFormatting sqref="D33">
    <cfRule type="expression" dxfId="7" priority="3" stopIfTrue="1">
      <formula>LEFT(D33,7)="Bereich"</formula>
    </cfRule>
    <cfRule type="expression" dxfId="6" priority="4" stopIfTrue="1">
      <formula>LEFT(D33,5)="davon"</formula>
    </cfRule>
  </conditionalFormatting>
  <conditionalFormatting sqref="D39:D43">
    <cfRule type="expression" dxfId="5" priority="1" stopIfTrue="1">
      <formula>LEFT(D39,7)="Bereich"</formula>
    </cfRule>
    <cfRule type="expression" dxfId="4"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2F83D584-325B-4CC9-A0A5-E9BC33BDBDC6}">
      <formula1>#REF!</formula1>
    </dataValidation>
  </dataValidations>
  <pageMargins left="0.25" right="0.25" top="0.75" bottom="0.75" header="0.3" footer="0.3"/>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7C653-4FA0-4B84-9035-EB117AE8FC03}">
  <dimension ref="B2:AJ100"/>
  <sheetViews>
    <sheetView showGridLines="0" zoomScaleNormal="100" workbookViewId="0">
      <selection activeCell="G61" sqref="G61"/>
    </sheetView>
  </sheetViews>
  <sheetFormatPr baseColWidth="10" defaultColWidth="11.44140625" defaultRowHeight="13.8" x14ac:dyDescent="0.25"/>
  <cols>
    <col min="1" max="1" width="2.5546875" style="50" customWidth="1"/>
    <col min="2" max="2" width="3.6640625" style="1" customWidth="1"/>
    <col min="3" max="3" width="11.44140625" style="1" customWidth="1"/>
    <col min="4" max="4" width="48.33203125" style="1" customWidth="1"/>
    <col min="5" max="5" width="15.6640625" style="1" customWidth="1"/>
    <col min="6" max="6" width="1.6640625" style="2" customWidth="1"/>
    <col min="7" max="7" width="15.88671875" style="2" customWidth="1"/>
    <col min="8" max="8" width="1.6640625" style="2" customWidth="1"/>
    <col min="9" max="9" width="17.6640625" style="1" customWidth="1"/>
    <col min="10" max="10" width="1.6640625" style="2" customWidth="1"/>
    <col min="11" max="11" width="17.6640625" style="1" customWidth="1"/>
    <col min="12" max="12" width="1.6640625" style="2" customWidth="1"/>
    <col min="13" max="13" width="17.6640625" style="1" customWidth="1"/>
    <col min="14" max="14" width="1.6640625" style="2" customWidth="1"/>
    <col min="15" max="15" width="17.6640625" style="2" customWidth="1"/>
    <col min="16" max="16" width="1.6640625" style="2" customWidth="1"/>
    <col min="17" max="17" width="17.6640625" style="1" customWidth="1"/>
    <col min="18" max="18" width="1.6640625" style="2" customWidth="1"/>
    <col min="19" max="19" width="17.6640625" style="1" customWidth="1"/>
    <col min="20" max="20" width="1.6640625" style="2" customWidth="1"/>
    <col min="21" max="21" width="17.6640625" style="1" customWidth="1"/>
    <col min="22" max="22" width="1.6640625" style="2" customWidth="1"/>
    <col min="23" max="23" width="17.6640625" style="2" customWidth="1"/>
    <col min="24" max="24" width="1.6640625" style="2" customWidth="1"/>
    <col min="25" max="25" width="17.6640625" style="1" customWidth="1"/>
    <col min="26" max="26" width="1.6640625" style="2" customWidth="1"/>
    <col min="27" max="27" width="17.6640625" style="1" customWidth="1"/>
    <col min="28" max="28" width="1.6640625" style="2" customWidth="1"/>
    <col min="29" max="29" width="17.6640625" style="1" customWidth="1"/>
    <col min="30" max="30" width="1.6640625" style="2" customWidth="1"/>
    <col min="31" max="31" width="17.6640625" style="2" customWidth="1"/>
    <col min="32" max="32" width="1.6640625" style="2" customWidth="1"/>
    <col min="33" max="33" width="17.6640625" style="1" customWidth="1"/>
    <col min="34" max="34" width="1.6640625" style="2" customWidth="1"/>
    <col min="35" max="35" width="17.6640625" style="1" customWidth="1"/>
    <col min="36" max="36" width="3.88671875" style="2" customWidth="1"/>
    <col min="37" max="16384" width="11.44140625" style="50"/>
  </cols>
  <sheetData>
    <row r="2" spans="2:36" x14ac:dyDescent="0.25">
      <c r="B2" s="3"/>
      <c r="C2" s="4"/>
      <c r="D2" s="4"/>
      <c r="E2" s="4"/>
      <c r="F2" s="5"/>
      <c r="G2" s="5"/>
      <c r="H2" s="5"/>
      <c r="I2" s="4"/>
      <c r="J2" s="5"/>
      <c r="K2" s="4"/>
      <c r="L2" s="5"/>
      <c r="M2" s="4"/>
      <c r="N2" s="5"/>
      <c r="O2" s="5"/>
      <c r="P2" s="5"/>
      <c r="Q2" s="4"/>
      <c r="R2" s="5"/>
      <c r="S2" s="4"/>
      <c r="T2" s="5"/>
      <c r="U2" s="4"/>
      <c r="V2" s="5"/>
      <c r="W2" s="5"/>
      <c r="X2" s="5"/>
      <c r="Y2" s="4"/>
      <c r="Z2" s="5"/>
      <c r="AA2" s="4"/>
      <c r="AB2" s="5"/>
      <c r="AC2" s="4"/>
      <c r="AD2" s="5"/>
      <c r="AE2" s="5"/>
      <c r="AF2" s="5"/>
      <c r="AG2" s="4"/>
      <c r="AH2" s="5"/>
      <c r="AI2" s="4"/>
      <c r="AJ2" s="13"/>
    </row>
    <row r="3" spans="2:36" ht="47.4" customHeight="1" x14ac:dyDescent="0.25">
      <c r="B3" s="7"/>
      <c r="C3" s="177" t="s">
        <v>39</v>
      </c>
      <c r="D3" s="177"/>
      <c r="E3" s="177"/>
      <c r="F3" s="177"/>
      <c r="G3" s="177"/>
      <c r="H3" s="89"/>
      <c r="I3" s="89"/>
      <c r="J3" s="89"/>
      <c r="K3" s="89"/>
      <c r="L3" s="89"/>
      <c r="M3" s="89"/>
      <c r="N3" s="89"/>
      <c r="O3" s="89"/>
      <c r="P3" s="89"/>
      <c r="Q3" s="89"/>
      <c r="R3" s="89"/>
      <c r="S3" s="90"/>
      <c r="T3" s="90"/>
      <c r="U3" s="90"/>
      <c r="V3" s="90"/>
      <c r="W3" s="90"/>
      <c r="X3" s="89"/>
      <c r="Y3" s="89"/>
      <c r="Z3" s="89"/>
      <c r="AA3" s="89"/>
      <c r="AB3" s="89"/>
      <c r="AC3" s="89"/>
      <c r="AD3" s="89"/>
      <c r="AE3" s="89"/>
      <c r="AF3" s="89"/>
      <c r="AG3" s="89"/>
      <c r="AH3" s="89"/>
      <c r="AI3" s="90"/>
      <c r="AJ3" s="96"/>
    </row>
    <row r="4" spans="2:36" x14ac:dyDescent="0.25">
      <c r="B4" s="7"/>
      <c r="C4" s="89"/>
      <c r="D4" s="89"/>
      <c r="E4" s="89"/>
      <c r="F4" s="91"/>
      <c r="G4" s="91"/>
      <c r="H4" s="91"/>
      <c r="I4" s="89"/>
      <c r="J4" s="91"/>
      <c r="K4" s="89"/>
      <c r="L4" s="91"/>
      <c r="M4" s="89"/>
      <c r="N4" s="91"/>
      <c r="O4" s="91"/>
      <c r="P4" s="91"/>
      <c r="Q4" s="89"/>
      <c r="R4" s="91"/>
      <c r="S4" s="89"/>
      <c r="T4" s="91"/>
      <c r="U4" s="89"/>
      <c r="V4" s="91"/>
      <c r="W4" s="91"/>
      <c r="X4" s="91"/>
      <c r="Y4" s="89"/>
      <c r="Z4" s="91"/>
      <c r="AA4" s="89"/>
      <c r="AB4" s="91"/>
      <c r="AC4" s="89"/>
      <c r="AD4" s="91"/>
      <c r="AE4" s="91"/>
      <c r="AF4" s="91"/>
      <c r="AG4" s="89"/>
      <c r="AH4" s="91"/>
      <c r="AI4" s="89"/>
      <c r="AJ4" s="79"/>
    </row>
    <row r="5" spans="2:36" ht="24.75" customHeight="1" x14ac:dyDescent="0.25">
      <c r="B5" s="7"/>
      <c r="C5" s="156" t="s">
        <v>0</v>
      </c>
      <c r="D5" s="176"/>
      <c r="E5" s="176"/>
      <c r="F5" s="176"/>
      <c r="G5" s="157"/>
      <c r="H5" s="92"/>
      <c r="I5" s="92"/>
      <c r="J5" s="92"/>
      <c r="K5" s="92"/>
      <c r="L5" s="92"/>
      <c r="M5" s="92"/>
      <c r="N5" s="92"/>
      <c r="O5" s="92"/>
      <c r="P5" s="92"/>
      <c r="Q5" s="92"/>
      <c r="R5" s="89"/>
      <c r="S5" s="90"/>
      <c r="T5" s="90"/>
      <c r="U5" s="90"/>
      <c r="V5" s="90"/>
      <c r="W5" s="90"/>
      <c r="X5" s="92"/>
      <c r="Y5" s="92"/>
      <c r="Z5" s="92"/>
      <c r="AA5" s="92"/>
      <c r="AB5" s="92"/>
      <c r="AC5" s="92"/>
      <c r="AD5" s="92"/>
      <c r="AE5" s="92"/>
      <c r="AF5" s="92"/>
      <c r="AG5" s="92"/>
      <c r="AH5" s="89"/>
      <c r="AI5" s="90"/>
      <c r="AJ5" s="96"/>
    </row>
    <row r="6" spans="2:36" ht="17.25" customHeight="1" x14ac:dyDescent="0.25">
      <c r="B6" s="7"/>
      <c r="C6" s="154" t="s">
        <v>8</v>
      </c>
      <c r="D6" s="154"/>
      <c r="E6" s="152" t="str">
        <f>IF(Overview!E6="","",Overview!E6)</f>
        <v/>
      </c>
      <c r="F6" s="152"/>
      <c r="G6" s="152"/>
      <c r="H6" s="89"/>
      <c r="I6" s="89"/>
      <c r="J6" s="89"/>
      <c r="K6" s="89"/>
      <c r="L6" s="89"/>
      <c r="M6" s="89"/>
      <c r="N6" s="89"/>
      <c r="O6" s="89"/>
      <c r="P6" s="89"/>
      <c r="Q6" s="89"/>
      <c r="R6" s="89"/>
      <c r="S6" s="90"/>
      <c r="T6" s="90"/>
      <c r="U6" s="90"/>
      <c r="V6" s="90"/>
      <c r="W6" s="90"/>
      <c r="X6" s="89"/>
      <c r="Y6" s="89"/>
      <c r="Z6" s="89"/>
      <c r="AA6" s="89"/>
      <c r="AB6" s="89"/>
      <c r="AC6" s="89"/>
      <c r="AD6" s="89"/>
      <c r="AE6" s="89"/>
      <c r="AF6" s="89"/>
      <c r="AG6" s="89"/>
      <c r="AH6" s="89"/>
      <c r="AI6" s="90"/>
      <c r="AJ6" s="96"/>
    </row>
    <row r="7" spans="2:36" ht="17.25" customHeight="1" x14ac:dyDescent="0.25">
      <c r="B7" s="7"/>
      <c r="C7" s="154" t="s">
        <v>9</v>
      </c>
      <c r="D7" s="154"/>
      <c r="E7" s="152" t="str">
        <f>IF(Overview!E7="","",Overview!E7)</f>
        <v/>
      </c>
      <c r="F7" s="152"/>
      <c r="G7" s="152"/>
      <c r="H7" s="89"/>
      <c r="I7" s="89"/>
      <c r="J7" s="89"/>
      <c r="K7" s="89"/>
      <c r="L7" s="89"/>
      <c r="M7" s="89"/>
      <c r="N7" s="89"/>
      <c r="O7" s="89"/>
      <c r="P7" s="89"/>
      <c r="Q7" s="89"/>
      <c r="R7" s="89"/>
      <c r="S7" s="90"/>
      <c r="T7" s="90"/>
      <c r="U7" s="90"/>
      <c r="V7" s="90"/>
      <c r="W7" s="90"/>
      <c r="X7" s="89"/>
      <c r="Y7" s="89"/>
      <c r="Z7" s="89"/>
      <c r="AA7" s="89"/>
      <c r="AB7" s="89"/>
      <c r="AC7" s="89"/>
      <c r="AD7" s="89"/>
      <c r="AE7" s="89"/>
      <c r="AF7" s="89"/>
      <c r="AG7" s="89"/>
      <c r="AH7" s="89"/>
      <c r="AI7" s="90"/>
      <c r="AJ7" s="96"/>
    </row>
    <row r="8" spans="2:36" ht="17.25" customHeight="1" x14ac:dyDescent="0.25">
      <c r="B8" s="7"/>
      <c r="C8" s="154" t="s">
        <v>10</v>
      </c>
      <c r="D8" s="154"/>
      <c r="E8" s="152" t="str">
        <f>IF(Overview!E8="","",Overview!E8)</f>
        <v/>
      </c>
      <c r="F8" s="152"/>
      <c r="G8" s="152"/>
      <c r="H8" s="89"/>
      <c r="I8" s="89"/>
      <c r="J8" s="89"/>
      <c r="K8" s="89"/>
      <c r="L8" s="89"/>
      <c r="M8" s="89"/>
      <c r="N8" s="89"/>
      <c r="O8" s="89"/>
      <c r="P8" s="89"/>
      <c r="Q8" s="89"/>
      <c r="R8" s="89"/>
      <c r="S8" s="90"/>
      <c r="T8" s="90"/>
      <c r="U8" s="90"/>
      <c r="V8" s="90"/>
      <c r="W8" s="90"/>
      <c r="X8" s="89"/>
      <c r="Y8" s="89"/>
      <c r="Z8" s="89"/>
      <c r="AA8" s="89"/>
      <c r="AB8" s="89"/>
      <c r="AC8" s="89"/>
      <c r="AD8" s="89"/>
      <c r="AE8" s="89"/>
      <c r="AF8" s="89"/>
      <c r="AG8" s="89"/>
      <c r="AH8" s="89"/>
      <c r="AI8" s="90"/>
      <c r="AJ8" s="96"/>
    </row>
    <row r="9" spans="2:36" ht="17.25" customHeight="1" x14ac:dyDescent="0.25">
      <c r="B9" s="7"/>
      <c r="C9" s="154" t="s">
        <v>15</v>
      </c>
      <c r="D9" s="154"/>
      <c r="E9" s="152" t="str">
        <f>IF(Overview!E9="","",Overview!E9)</f>
        <v>Rückkehr</v>
      </c>
      <c r="F9" s="152"/>
      <c r="G9" s="152"/>
      <c r="H9" s="89"/>
      <c r="I9" s="89"/>
      <c r="J9" s="89"/>
      <c r="K9" s="89"/>
      <c r="L9" s="89"/>
      <c r="M9" s="89"/>
      <c r="N9" s="89"/>
      <c r="O9" s="89"/>
      <c r="P9" s="89"/>
      <c r="Q9" s="89"/>
      <c r="R9" s="89"/>
      <c r="S9" s="90"/>
      <c r="T9" s="90"/>
      <c r="U9" s="90"/>
      <c r="V9" s="90"/>
      <c r="W9" s="90"/>
      <c r="X9" s="89"/>
      <c r="Y9" s="89"/>
      <c r="Z9" s="89"/>
      <c r="AA9" s="89"/>
      <c r="AB9" s="89"/>
      <c r="AC9" s="89"/>
      <c r="AD9" s="89"/>
      <c r="AE9" s="89"/>
      <c r="AF9" s="89"/>
      <c r="AG9" s="89"/>
      <c r="AH9" s="89"/>
      <c r="AI9" s="90"/>
      <c r="AJ9" s="96"/>
    </row>
    <row r="10" spans="2:36" ht="30.75" customHeight="1" x14ac:dyDescent="0.25">
      <c r="B10" s="7"/>
      <c r="C10" s="154" t="s">
        <v>11</v>
      </c>
      <c r="D10" s="154"/>
      <c r="E10" s="152" t="str">
        <f>IF(Overview!E10="","",Overview!E10)</f>
        <v/>
      </c>
      <c r="F10" s="152"/>
      <c r="G10" s="152"/>
      <c r="H10" s="89"/>
      <c r="I10" s="89"/>
      <c r="J10" s="89"/>
      <c r="K10" s="89"/>
      <c r="L10" s="89"/>
      <c r="M10" s="89"/>
      <c r="N10" s="89"/>
      <c r="O10" s="89"/>
      <c r="P10" s="89"/>
      <c r="Q10" s="89"/>
      <c r="R10" s="89"/>
      <c r="S10" s="90"/>
      <c r="T10" s="90"/>
      <c r="U10" s="90"/>
      <c r="V10" s="90"/>
      <c r="W10" s="90"/>
      <c r="X10" s="89"/>
      <c r="Y10" s="89"/>
      <c r="Z10" s="89"/>
      <c r="AA10" s="89"/>
      <c r="AB10" s="89"/>
      <c r="AC10" s="89"/>
      <c r="AD10" s="89"/>
      <c r="AE10" s="89"/>
      <c r="AF10" s="89"/>
      <c r="AG10" s="89"/>
      <c r="AH10" s="89"/>
      <c r="AI10" s="90"/>
      <c r="AJ10" s="96"/>
    </row>
    <row r="11" spans="2:36" ht="17.25" customHeight="1" x14ac:dyDescent="0.25">
      <c r="B11" s="7"/>
      <c r="C11" s="154" t="s">
        <v>1</v>
      </c>
      <c r="D11" s="154"/>
      <c r="E11" s="178" t="str">
        <f>IF(Overview!E11="","",Overview!E11)</f>
        <v/>
      </c>
      <c r="F11" s="178"/>
      <c r="G11" s="178"/>
      <c r="H11" s="93"/>
      <c r="I11" s="93"/>
      <c r="J11" s="93"/>
      <c r="K11" s="93"/>
      <c r="L11" s="93"/>
      <c r="M11" s="93"/>
      <c r="N11" s="93"/>
      <c r="O11" s="93"/>
      <c r="P11" s="93"/>
      <c r="Q11" s="93"/>
      <c r="R11" s="89"/>
      <c r="S11" s="90"/>
      <c r="T11" s="90"/>
      <c r="U11" s="90"/>
      <c r="V11" s="90"/>
      <c r="W11" s="90"/>
      <c r="X11" s="93"/>
      <c r="Y11" s="93"/>
      <c r="Z11" s="93"/>
      <c r="AA11" s="93"/>
      <c r="AB11" s="93"/>
      <c r="AC11" s="93"/>
      <c r="AD11" s="93"/>
      <c r="AE11" s="93"/>
      <c r="AF11" s="93"/>
      <c r="AG11" s="93"/>
      <c r="AH11" s="89"/>
      <c r="AI11" s="90"/>
      <c r="AJ11" s="96"/>
    </row>
    <row r="12" spans="2:36" ht="17.25" customHeight="1" x14ac:dyDescent="0.25">
      <c r="B12" s="7"/>
      <c r="C12" s="154" t="s">
        <v>2</v>
      </c>
      <c r="D12" s="154"/>
      <c r="E12" s="178" t="str">
        <f>IF(Overview!E12="","",Overview!E12)</f>
        <v/>
      </c>
      <c r="F12" s="178"/>
      <c r="G12" s="178"/>
      <c r="H12" s="93"/>
      <c r="I12" s="93"/>
      <c r="J12" s="93"/>
      <c r="K12" s="93"/>
      <c r="L12" s="93"/>
      <c r="M12" s="93"/>
      <c r="N12" s="93"/>
      <c r="O12" s="93"/>
      <c r="P12" s="93"/>
      <c r="Q12" s="93"/>
      <c r="R12" s="89"/>
      <c r="S12" s="90"/>
      <c r="T12" s="90"/>
      <c r="U12" s="90"/>
      <c r="V12" s="90"/>
      <c r="W12" s="90"/>
      <c r="X12" s="93"/>
      <c r="Y12" s="93"/>
      <c r="Z12" s="93"/>
      <c r="AA12" s="93"/>
      <c r="AB12" s="93"/>
      <c r="AC12" s="93"/>
      <c r="AD12" s="93"/>
      <c r="AE12" s="93"/>
      <c r="AF12" s="93"/>
      <c r="AG12" s="93"/>
      <c r="AH12" s="89"/>
      <c r="AI12" s="90"/>
      <c r="AJ12" s="96"/>
    </row>
    <row r="13" spans="2:36" ht="17.25" customHeight="1" x14ac:dyDescent="0.25">
      <c r="B13" s="7"/>
      <c r="C13" s="154" t="s">
        <v>3</v>
      </c>
      <c r="D13" s="154"/>
      <c r="E13" s="151" t="str">
        <f>IF(Overview!E13="","",Overview!E13)</f>
        <v>befüllt sich automatisch</v>
      </c>
      <c r="F13" s="151"/>
      <c r="G13" s="151"/>
      <c r="H13" s="94"/>
      <c r="I13" s="94"/>
      <c r="J13" s="94"/>
      <c r="K13" s="94"/>
      <c r="L13" s="94"/>
      <c r="M13" s="94"/>
      <c r="N13" s="94"/>
      <c r="O13" s="94"/>
      <c r="P13" s="94"/>
      <c r="Q13" s="94"/>
      <c r="R13" s="89"/>
      <c r="S13" s="90"/>
      <c r="T13" s="90"/>
      <c r="U13" s="90"/>
      <c r="V13" s="90"/>
      <c r="W13" s="90"/>
      <c r="X13" s="94"/>
      <c r="Y13" s="94"/>
      <c r="Z13" s="94"/>
      <c r="AA13" s="94"/>
      <c r="AB13" s="94"/>
      <c r="AC13" s="94"/>
      <c r="AD13" s="94"/>
      <c r="AE13" s="94"/>
      <c r="AF13" s="94"/>
      <c r="AG13" s="94"/>
      <c r="AH13" s="89"/>
      <c r="AI13" s="90"/>
      <c r="AJ13" s="96"/>
    </row>
    <row r="14" spans="2:36" s="143" customFormat="1" x14ac:dyDescent="0.25">
      <c r="B14" s="7"/>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11"/>
    </row>
    <row r="15" spans="2:36" s="143" customFormat="1" x14ac:dyDescent="0.25">
      <c r="B15" s="7"/>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11"/>
    </row>
    <row r="16" spans="2:36" ht="34.5" customHeight="1" x14ac:dyDescent="0.25">
      <c r="B16" s="7"/>
      <c r="C16" s="29" t="s">
        <v>16</v>
      </c>
      <c r="D16" s="29" t="s">
        <v>14</v>
      </c>
      <c r="E16" s="30" t="s">
        <v>6</v>
      </c>
      <c r="F16" s="95"/>
      <c r="G16" s="30" t="s">
        <v>81</v>
      </c>
      <c r="H16" s="95"/>
      <c r="I16" s="31" t="s">
        <v>35</v>
      </c>
      <c r="J16" s="32"/>
      <c r="K16" s="31" t="s">
        <v>36</v>
      </c>
      <c r="L16" s="32"/>
      <c r="M16" s="31" t="s">
        <v>37</v>
      </c>
      <c r="N16" s="32"/>
      <c r="O16" s="31" t="s">
        <v>38</v>
      </c>
      <c r="P16" s="32"/>
      <c r="Q16" s="31" t="s">
        <v>62</v>
      </c>
      <c r="R16" s="32"/>
      <c r="S16" s="31" t="s">
        <v>63</v>
      </c>
      <c r="T16" s="32"/>
      <c r="U16" s="31" t="s">
        <v>64</v>
      </c>
      <c r="V16" s="32"/>
      <c r="W16" s="31" t="s">
        <v>67</v>
      </c>
      <c r="X16" s="95"/>
      <c r="Y16" s="31" t="s">
        <v>68</v>
      </c>
      <c r="Z16" s="32"/>
      <c r="AA16" s="31" t="s">
        <v>65</v>
      </c>
      <c r="AB16" s="32"/>
      <c r="AC16" s="31" t="s">
        <v>66</v>
      </c>
      <c r="AD16" s="32"/>
      <c r="AE16" s="31" t="s">
        <v>69</v>
      </c>
      <c r="AF16" s="32"/>
      <c r="AG16" s="31" t="s">
        <v>70</v>
      </c>
      <c r="AH16" s="32"/>
      <c r="AI16" s="31" t="s">
        <v>71</v>
      </c>
      <c r="AJ16" s="32"/>
    </row>
    <row r="17" spans="2:36" x14ac:dyDescent="0.25">
      <c r="B17" s="7"/>
      <c r="C17" s="14" t="s">
        <v>87</v>
      </c>
      <c r="D17" s="26" t="s">
        <v>26</v>
      </c>
      <c r="E17" s="36">
        <f>Overview!F19</f>
        <v>0</v>
      </c>
      <c r="F17" s="24"/>
      <c r="G17" s="36">
        <f>SUM(I17,K17,M17,O17,Q17,S17,U17,W17,Y17,AA17,AC17,AE17,AG17,AI17)</f>
        <v>0</v>
      </c>
      <c r="H17" s="24"/>
      <c r="I17" s="36">
        <f>'bis 30.06.2023'!G$23</f>
        <v>0</v>
      </c>
      <c r="J17" s="37"/>
      <c r="K17" s="36">
        <f>'bis 31.12.2023'!G$23-I17</f>
        <v>0</v>
      </c>
      <c r="L17" s="37"/>
      <c r="M17" s="36">
        <f>'bis 30.06.2024'!$G$23-(I17+K17)</f>
        <v>0</v>
      </c>
      <c r="N17" s="37"/>
      <c r="O17" s="36">
        <f>'bis 31.12.2024'!$G$23-($I17+$K17+$M17)</f>
        <v>0</v>
      </c>
      <c r="P17" s="37"/>
      <c r="Q17" s="36">
        <f>'bis 30.06.2025'!$G$23-($I17+$K17+$M17+O17)</f>
        <v>0</v>
      </c>
      <c r="R17" s="37"/>
      <c r="S17" s="36">
        <f>'bis 31.12.2025'!$G$23-($I17+$K17+$M17+O17+Q17)</f>
        <v>0</v>
      </c>
      <c r="T17" s="37"/>
      <c r="U17" s="36">
        <f>'bis 30.06.2026'!$G$23-($I17+$K17+$M17+O17+Q17+S17)</f>
        <v>0</v>
      </c>
      <c r="V17" s="37"/>
      <c r="W17" s="36">
        <f>'bis 31.12.2026'!$G$23-($I17+$K17+$M17+O17+Q17+S17+U17)</f>
        <v>0</v>
      </c>
      <c r="X17" s="24"/>
      <c r="Y17" s="36">
        <f>'bis 30.06.2027'!$G$23-($I17+$K17+$M17+O17+Q17+S17+U17+W17)</f>
        <v>0</v>
      </c>
      <c r="Z17" s="37"/>
      <c r="AA17" s="36">
        <f>'bis 31.12.2027'!$G$23-($I17+$K17+$M17+O17+Q17+S17+U17+W17+Y17)</f>
        <v>0</v>
      </c>
      <c r="AB17" s="37"/>
      <c r="AC17" s="36">
        <f>'bis 30.06.2028'!$G$23-($I17+$K17+$M17+O17+Q17+S17+U17+W17+Y17+AA17)</f>
        <v>0</v>
      </c>
      <c r="AD17" s="37"/>
      <c r="AE17" s="36">
        <f>'bis 31.12.2028'!$G$23-($I17+$K17+$M17+O17+Q17+S17+U17+W17+Y17+AA17+AC17)</f>
        <v>0</v>
      </c>
      <c r="AF17" s="37"/>
      <c r="AG17" s="36">
        <f>'bis 30.06.2029'!$G$23-($I17+$K17+$M17+O17+Q17+S17+U17+W17+Y17+AA17+AC17+AE17)</f>
        <v>0</v>
      </c>
      <c r="AH17" s="37"/>
      <c r="AI17" s="36">
        <f>'bis 31.12.2029'!$G$23-($I17+$K17+$M17+O17+Q17+S17+U17+W17+Y17+AA17+AC17+AE17+AG17)</f>
        <v>0</v>
      </c>
      <c r="AJ17" s="37"/>
    </row>
    <row r="18" spans="2:36" x14ac:dyDescent="0.25">
      <c r="B18" s="7"/>
      <c r="C18" s="81"/>
      <c r="D18" s="26" t="s">
        <v>43</v>
      </c>
      <c r="E18" s="36"/>
      <c r="F18" s="24"/>
      <c r="G18" s="36">
        <f t="shared" ref="G18:G48" si="0">SUM(I18,K18,M18,O18,Q18,S18,U18,W18,Y18,AA18,AC18,AE18,AG18,AI18)</f>
        <v>0</v>
      </c>
      <c r="H18" s="24"/>
      <c r="I18" s="36">
        <f>'bis 30.06.2023'!H$23</f>
        <v>0</v>
      </c>
      <c r="J18" s="37"/>
      <c r="K18" s="36">
        <f>'bis 31.12.2023'!H$23-I18</f>
        <v>0</v>
      </c>
      <c r="L18" s="37"/>
      <c r="M18" s="36">
        <f>'bis 30.06.2024'!$H$23-(I18+K18)</f>
        <v>0</v>
      </c>
      <c r="N18" s="37"/>
      <c r="O18" s="36">
        <f>'bis 31.12.2024'!$H$23-(I18+K18+M18)</f>
        <v>0</v>
      </c>
      <c r="P18" s="37"/>
      <c r="Q18" s="36">
        <f>'bis 30.06.2025'!$H$23-($I18+$K18+$M18+O18)</f>
        <v>0</v>
      </c>
      <c r="R18" s="37"/>
      <c r="S18" s="36">
        <f>'bis 31.12.2025'!$H$23-($I18+$K18+$M18+O18+Q18)</f>
        <v>0</v>
      </c>
      <c r="T18" s="37"/>
      <c r="U18" s="36">
        <f>'bis 30.06.2026'!$H$23-($I18+$K18+$M18+O18+Q18+S18)</f>
        <v>0</v>
      </c>
      <c r="V18" s="37"/>
      <c r="W18" s="36">
        <f>'bis 31.12.2026'!$H$23-($I18+$K18+$M18+O18+Q18+S18+U18)</f>
        <v>0</v>
      </c>
      <c r="X18" s="24"/>
      <c r="Y18" s="36">
        <f>'bis 30.06.2027'!$H$23-($I18+$K18+$M18+O18+Q18+S18+U18+W18)</f>
        <v>0</v>
      </c>
      <c r="Z18" s="37"/>
      <c r="AA18" s="36">
        <f>'bis 31.12.2027'!$H$23-($I18+$K18+$M18+O18+Q18+S18+U18+W18+Y18)</f>
        <v>0</v>
      </c>
      <c r="AB18" s="37"/>
      <c r="AC18" s="36">
        <f>'bis 30.06.2028'!$H$23-($I18+$K18+$M18+O18+Q18+S18+U18+W18+Y18+AA18)</f>
        <v>0</v>
      </c>
      <c r="AD18" s="37"/>
      <c r="AE18" s="36">
        <f>'bis 31.12.2028'!$H$23-($I18+$K18+$M18+O18+Q18+S18+U18+W18+Y18+AA18+AC18)</f>
        <v>0</v>
      </c>
      <c r="AF18" s="37"/>
      <c r="AG18" s="36">
        <f>'bis 30.06.2029'!$H$23-($I18+$K18+$M18+O18+Q18+S18+U18+W18+Y18+AA18+AC18+AE18)</f>
        <v>0</v>
      </c>
      <c r="AH18" s="37"/>
      <c r="AI18" s="36">
        <f>'bis 31.12.2029'!$H$23-($I18+$K18+$M18+O18+Q18+S18+U18+W18+Y18+AA18+AC18+AE18+AG18)</f>
        <v>0</v>
      </c>
      <c r="AJ18" s="37"/>
    </row>
    <row r="19" spans="2:36" x14ac:dyDescent="0.25">
      <c r="B19" s="7"/>
      <c r="C19" s="82"/>
      <c r="D19" s="26" t="s">
        <v>41</v>
      </c>
      <c r="E19" s="36"/>
      <c r="F19" s="24"/>
      <c r="G19" s="36">
        <f t="shared" si="0"/>
        <v>0</v>
      </c>
      <c r="H19" s="24"/>
      <c r="I19" s="36">
        <f>'bis 30.06.2023'!I$23</f>
        <v>0</v>
      </c>
      <c r="J19" s="37"/>
      <c r="K19" s="36">
        <f>'bis 31.12.2023'!I$23-I19</f>
        <v>0</v>
      </c>
      <c r="L19" s="37"/>
      <c r="M19" s="36">
        <f>'bis 30.06.2024'!$I$23-(I19+K19)</f>
        <v>0</v>
      </c>
      <c r="N19" s="37"/>
      <c r="O19" s="36">
        <f>'bis 31.12.2024'!$I$23-(I19+K19+M19)</f>
        <v>0</v>
      </c>
      <c r="P19" s="37"/>
      <c r="Q19" s="36">
        <f>'bis 30.06.2025'!$I$23-($I19+$K19+$M19+O19)</f>
        <v>0</v>
      </c>
      <c r="R19" s="37"/>
      <c r="S19" s="36">
        <f>'bis 31.12.2025'!$I$23-($I19+$K19+$M19+O19+Q19)</f>
        <v>0</v>
      </c>
      <c r="T19" s="37"/>
      <c r="U19" s="36">
        <f>'bis 30.06.2026'!$I$23-($I19+$K19+$M19+O19+Q19+S19)</f>
        <v>0</v>
      </c>
      <c r="V19" s="37"/>
      <c r="W19" s="36">
        <f>'bis 31.12.2026'!$I$23-($I19+$K19+$M19+O19+Q19+S19+U19)</f>
        <v>0</v>
      </c>
      <c r="X19" s="24"/>
      <c r="Y19" s="36">
        <f>'bis 30.06.2027'!$I$23-($I19+$K19+$M19+O19+Q19+S19+U19+W19)</f>
        <v>0</v>
      </c>
      <c r="Z19" s="37"/>
      <c r="AA19" s="36">
        <f>'bis 31.12.2027'!$I$23-($I19+$K19+$M19+O19+Q19+S19+U19+W19+Y19)</f>
        <v>0</v>
      </c>
      <c r="AB19" s="37"/>
      <c r="AC19" s="36">
        <f>'bis 30.06.2028'!$I$23-($I19+$K19+$M19+O19+Q19+S19+U19+W19+Y19+AA19)</f>
        <v>0</v>
      </c>
      <c r="AD19" s="37"/>
      <c r="AE19" s="36">
        <f>'bis 31.12.2028'!$I$23-($I19+$K19+$M19+O19+Q19+S19+U19+W19+Y19+AA19+AC19)</f>
        <v>0</v>
      </c>
      <c r="AF19" s="37"/>
      <c r="AG19" s="36">
        <f>'bis 30.06.2029'!$I$23-($I19+$K19+$M19+O19+Q19+S19+U19+W19+Y19+AA19+AC19+AE19)</f>
        <v>0</v>
      </c>
      <c r="AH19" s="37"/>
      <c r="AI19" s="36">
        <f>'bis 31.12.2029'!$I$23-($I19+$K19+$M19+O19+Q19+S19+U19+W19+Y19+AA19+AC19+AE19+AG19)</f>
        <v>0</v>
      </c>
      <c r="AJ19" s="37"/>
    </row>
    <row r="20" spans="2:36" x14ac:dyDescent="0.25">
      <c r="B20" s="7"/>
      <c r="C20" s="82"/>
      <c r="D20" s="26" t="s">
        <v>42</v>
      </c>
      <c r="E20" s="36"/>
      <c r="F20" s="24"/>
      <c r="G20" s="36">
        <f t="shared" si="0"/>
        <v>0</v>
      </c>
      <c r="H20" s="24"/>
      <c r="I20" s="36">
        <f>'bis 30.06.2023'!J$23</f>
        <v>0</v>
      </c>
      <c r="J20" s="37"/>
      <c r="K20" s="36">
        <f>'bis 31.12.2023'!J$23-I20</f>
        <v>0</v>
      </c>
      <c r="L20" s="37"/>
      <c r="M20" s="36">
        <f>'bis 30.06.2024'!$J$23-(I20+K20)</f>
        <v>0</v>
      </c>
      <c r="N20" s="37"/>
      <c r="O20" s="36">
        <f>'bis 31.12.2024'!$J$23-(I20+K20+M20)</f>
        <v>0</v>
      </c>
      <c r="P20" s="37"/>
      <c r="Q20" s="36">
        <f>'bis 30.06.2025'!$J$23-($I20+$K20+$M20+O20)</f>
        <v>0</v>
      </c>
      <c r="R20" s="37"/>
      <c r="S20" s="36">
        <f>'bis 31.12.2025'!$J$23-($I20+$K20+$M20+O20+Q20)</f>
        <v>0</v>
      </c>
      <c r="T20" s="37"/>
      <c r="U20" s="36">
        <f>'bis 30.06.2026'!$J$23-($I20+$K20+$M20+O20+Q20+S20)</f>
        <v>0</v>
      </c>
      <c r="V20" s="37"/>
      <c r="W20" s="36">
        <f>'bis 31.12.2026'!$J$23-($I20+$K20+$M20+O20+Q20+S20+U20)</f>
        <v>0</v>
      </c>
      <c r="X20" s="24"/>
      <c r="Y20" s="36">
        <f>'bis 30.06.2027'!$J$23-($I20+$K20+$M20+O20+Q20+S20+U20+W20)</f>
        <v>0</v>
      </c>
      <c r="Z20" s="37"/>
      <c r="AA20" s="36">
        <f>'bis 31.12.2027'!$J$23-($I20+$K20+$M20+O20+Q20+S20+U20+W20+Y20)</f>
        <v>0</v>
      </c>
      <c r="AB20" s="37"/>
      <c r="AC20" s="36">
        <f>'bis 30.06.2028'!$J$23-($I20+$K20+$M20+O20+Q20+S20+U20+W20+Y20+AA20)</f>
        <v>0</v>
      </c>
      <c r="AD20" s="37"/>
      <c r="AE20" s="36">
        <f>'bis 31.12.2028'!$J$23-($I20+$K20+$M20+O20+Q20+S20+U20+W20+Y20+AA20+AC20)</f>
        <v>0</v>
      </c>
      <c r="AF20" s="37"/>
      <c r="AG20" s="36">
        <f>'bis 30.06.2029'!$J$23-($I20+$K20+$M20+O20+Q20+S20+U20+W20+Y20+AA20+AC20+AE20)</f>
        <v>0</v>
      </c>
      <c r="AH20" s="37"/>
      <c r="AI20" s="36">
        <f>'bis 31.12.2029'!$J$23-($I20+$K20+$M20+O20+Q20+S20+U20+W20+Y20+AA20+AC20+AE20+AG20)</f>
        <v>0</v>
      </c>
      <c r="AJ20" s="37"/>
    </row>
    <row r="21" spans="2:36" x14ac:dyDescent="0.25">
      <c r="B21" s="7"/>
      <c r="C21" s="82"/>
      <c r="D21" s="26" t="s">
        <v>56</v>
      </c>
      <c r="E21" s="36"/>
      <c r="F21" s="24"/>
      <c r="G21" s="36">
        <f t="shared" si="0"/>
        <v>0</v>
      </c>
      <c r="H21" s="24"/>
      <c r="I21" s="36">
        <f>'bis 30.06.2023'!K$23</f>
        <v>0</v>
      </c>
      <c r="J21" s="37"/>
      <c r="K21" s="36">
        <f>'bis 30.06.2023'!K$23-I21</f>
        <v>0</v>
      </c>
      <c r="L21" s="37"/>
      <c r="M21" s="36">
        <f>'bis 30.06.2024'!$K$23-(I21+K21)</f>
        <v>0</v>
      </c>
      <c r="N21" s="37"/>
      <c r="O21" s="36">
        <f>'bis 31.12.2024'!$K$23-(I21+K21+M21)</f>
        <v>0</v>
      </c>
      <c r="P21" s="37"/>
      <c r="Q21" s="36">
        <f>'bis 30.06.2025'!$K$23-($I21+$K21+$M21+O21)</f>
        <v>0</v>
      </c>
      <c r="R21" s="37"/>
      <c r="S21" s="36">
        <f>'bis 31.12.2025'!$K$23-($I21+$K21+$M21+O21+Q21)</f>
        <v>0</v>
      </c>
      <c r="T21" s="37"/>
      <c r="U21" s="36">
        <f>'bis 30.06.2026'!$K$23-($I21+$K21+$M21+O21+Q21+S21)</f>
        <v>0</v>
      </c>
      <c r="V21" s="37"/>
      <c r="W21" s="36">
        <f>'bis 31.12.2026'!$K$23-($I21+$K21+$M21+O21+Q21+S21+U21)</f>
        <v>0</v>
      </c>
      <c r="X21" s="24"/>
      <c r="Y21" s="36">
        <f>'bis 30.06.2027'!$K$23-($I21+$K21+$M21+O21+Q21+S21+U21+W21)</f>
        <v>0</v>
      </c>
      <c r="Z21" s="37"/>
      <c r="AA21" s="36">
        <f>'bis 31.12.2027'!$K$23-($I21+$K21+$M21+O21+Q21+S21+U21+W21+Y21)</f>
        <v>0</v>
      </c>
      <c r="AB21" s="37"/>
      <c r="AC21" s="36">
        <f>'bis 30.06.2028'!$K$23-($I21+$K21+$M21+O21+Q21+S21+U21+W21+Y21+AA21)</f>
        <v>0</v>
      </c>
      <c r="AD21" s="37"/>
      <c r="AE21" s="36">
        <f>'bis 31.12.2028'!$K$23-($I21+$K21+$M21+O21+Q21+S21+U21+W21+Y21+AA21+AC21)</f>
        <v>0</v>
      </c>
      <c r="AF21" s="37"/>
      <c r="AG21" s="36">
        <f>'bis 30.06.2029'!$K$23-($I21+$K21+$M21+O21+Q21+S21+U21+W21+Y21+AA21+AC21+AE21)</f>
        <v>0</v>
      </c>
      <c r="AH21" s="37"/>
      <c r="AI21" s="36">
        <f>'bis 31.12.2029'!$K$23-($I21+$K21+$M21+O21+Q21+S21+U21+W21+Y21+AA21+AC21+AE21+AG21)</f>
        <v>0</v>
      </c>
      <c r="AJ21" s="37"/>
    </row>
    <row r="22" spans="2:36" x14ac:dyDescent="0.25">
      <c r="B22" s="7"/>
      <c r="C22" s="82"/>
      <c r="D22" s="26" t="s">
        <v>57</v>
      </c>
      <c r="E22" s="36"/>
      <c r="F22" s="24"/>
      <c r="G22" s="36">
        <f t="shared" si="0"/>
        <v>0</v>
      </c>
      <c r="H22" s="24"/>
      <c r="I22" s="36">
        <f>'bis 30.06.2023'!L$23</f>
        <v>0</v>
      </c>
      <c r="J22" s="37"/>
      <c r="K22" s="36">
        <f>'bis 31.12.2023'!L$23-I22</f>
        <v>0</v>
      </c>
      <c r="L22" s="37"/>
      <c r="M22" s="36">
        <f>'bis 30.06.2024'!$L$23-(I22+K22)</f>
        <v>0</v>
      </c>
      <c r="N22" s="37"/>
      <c r="O22" s="36">
        <f>'bis 31.12.2024'!$L$23-(I22+K22+M22)</f>
        <v>0</v>
      </c>
      <c r="P22" s="37"/>
      <c r="Q22" s="36">
        <f>'bis 30.06.2025'!$L$23-($I22+$K22+$M22+O22)</f>
        <v>0</v>
      </c>
      <c r="R22" s="37"/>
      <c r="S22" s="36">
        <f>'bis 31.12.2025'!$L$23-($I22+$K22+$M22+O22+Q22)</f>
        <v>0</v>
      </c>
      <c r="T22" s="37"/>
      <c r="U22" s="36">
        <f>'bis 30.06.2026'!$L$23-($I22+$K22+$M22+O22+Q22+S22)</f>
        <v>0</v>
      </c>
      <c r="V22" s="37"/>
      <c r="W22" s="36">
        <f>'bis 31.12.2026'!$L$23-($I22+$K22+$M22+O22+Q22+S22+U22)</f>
        <v>0</v>
      </c>
      <c r="X22" s="24"/>
      <c r="Y22" s="36">
        <f>'bis 30.06.2027'!$L$23-($I22+$K22+$M22+O22+Q22+S22+U22+W22)</f>
        <v>0</v>
      </c>
      <c r="Z22" s="37"/>
      <c r="AA22" s="36">
        <f>'bis 31.12.2027'!$L$23-($I22+$K22+$M22+O22+Q22+S22+U22+W22+Y22)</f>
        <v>0</v>
      </c>
      <c r="AB22" s="37"/>
      <c r="AC22" s="36">
        <f>'bis 30.06.2028'!$L$23-($I22+$K22+$M22+O22+Q22+S22+U22+W22+Y22+AA22)</f>
        <v>0</v>
      </c>
      <c r="AD22" s="37"/>
      <c r="AE22" s="36">
        <f>'bis 31.12.2028'!$L$23-($I22+$K22+$M22+O22+Q22+S22+U22+W22+Y22+AA22+AC22)</f>
        <v>0</v>
      </c>
      <c r="AF22" s="37"/>
      <c r="AG22" s="36">
        <f>'bis 30.06.2029'!$L$23-($I22+$K22+$M22+O22+Q22+S22+U22+W22+Y22+AA22+AC22+AE22)</f>
        <v>0</v>
      </c>
      <c r="AH22" s="37"/>
      <c r="AI22" s="36">
        <f>'bis 31.12.2029'!$L$23-($I22+$K22+$M22+O22+Q22+S22+U22+W22+Y22+AA22+AC22+AE22+AG22)</f>
        <v>0</v>
      </c>
      <c r="AJ22" s="37"/>
    </row>
    <row r="23" spans="2:36" x14ac:dyDescent="0.25">
      <c r="B23" s="7"/>
      <c r="C23" s="82"/>
      <c r="D23" s="26" t="s">
        <v>58</v>
      </c>
      <c r="E23" s="36"/>
      <c r="F23" s="24"/>
      <c r="G23" s="36">
        <f t="shared" si="0"/>
        <v>0</v>
      </c>
      <c r="H23" s="24"/>
      <c r="I23" s="36">
        <f>'bis 30.06.2023'!M$23</f>
        <v>0</v>
      </c>
      <c r="J23" s="37"/>
      <c r="K23" s="36">
        <f>'bis 31.12.2023'!M$23-I23</f>
        <v>0</v>
      </c>
      <c r="L23" s="37"/>
      <c r="M23" s="36">
        <f>'bis 30.06.2024'!$M$23-(I23+K23)</f>
        <v>0</v>
      </c>
      <c r="N23" s="37"/>
      <c r="O23" s="36">
        <f>'bis 31.12.2024'!$M$23-(I23+K23+M23)</f>
        <v>0</v>
      </c>
      <c r="P23" s="37"/>
      <c r="Q23" s="36">
        <f>'bis 30.06.2025'!$M$23-($I23+$K23+$M23+O23)</f>
        <v>0</v>
      </c>
      <c r="R23" s="37"/>
      <c r="S23" s="36">
        <f>'bis 31.12.2025'!$M$23-($I23+$K23+$M23+O23+Q23)</f>
        <v>0</v>
      </c>
      <c r="T23" s="37"/>
      <c r="U23" s="36">
        <f>'bis 30.06.2026'!$M$23-($I23+$K23+$M23+O23+Q23+S23)</f>
        <v>0</v>
      </c>
      <c r="V23" s="37"/>
      <c r="W23" s="36">
        <f>'bis 31.12.2026'!$M$23-($I23+$K23+$M23+O23+Q23+S23+U23)</f>
        <v>0</v>
      </c>
      <c r="X23" s="24"/>
      <c r="Y23" s="36">
        <f>'bis 30.06.2027'!$M$23-($I23+$K23+$M23+O23+Q23+S23+U23+W23)</f>
        <v>0</v>
      </c>
      <c r="Z23" s="37"/>
      <c r="AA23" s="36">
        <f>'bis 31.12.2027'!$M$23-($I23+$K23+$M23+O23+Q23+S23+U23+W23+Y23)</f>
        <v>0</v>
      </c>
      <c r="AB23" s="37"/>
      <c r="AC23" s="36">
        <f>'bis 30.06.2028'!$M$23-($I23+$K23+$M23+O23+Q23+S23+U23+W23+Y23+AA23)</f>
        <v>0</v>
      </c>
      <c r="AD23" s="37"/>
      <c r="AE23" s="36">
        <f>'bis 31.12.2028'!$M$23-($I23+$K23+$M23+O23+Q23+S23+U23+W23+Y23+AA23+AC23)</f>
        <v>0</v>
      </c>
      <c r="AF23" s="37"/>
      <c r="AG23" s="36">
        <f>'bis 30.06.2029'!$M$23-($I23+$K23+$M23+O23+Q23+S23+U23+W23+Y23+AA23+AC23+AE23)</f>
        <v>0</v>
      </c>
      <c r="AH23" s="37"/>
      <c r="AI23" s="36">
        <f>'bis 31.12.2029'!$M$23-($I23+$K23+$M23+O23+Q23+S23+U23+W23+Y23+AA23+AC23+AE23+AG23)</f>
        <v>0</v>
      </c>
      <c r="AJ23" s="37"/>
    </row>
    <row r="24" spans="2:36" x14ac:dyDescent="0.25">
      <c r="B24" s="7"/>
      <c r="C24" s="82"/>
      <c r="D24" s="26" t="s">
        <v>59</v>
      </c>
      <c r="E24" s="36"/>
      <c r="F24" s="24"/>
      <c r="G24" s="36">
        <f t="shared" si="0"/>
        <v>0</v>
      </c>
      <c r="H24" s="24"/>
      <c r="I24" s="36">
        <f>'bis 30.06.2023'!N$23</f>
        <v>0</v>
      </c>
      <c r="J24" s="37"/>
      <c r="K24" s="36">
        <f>'bis 31.12.2023'!N$23-I24</f>
        <v>0</v>
      </c>
      <c r="L24" s="37"/>
      <c r="M24" s="36">
        <f>'bis 30.06.2024'!$N$23-(I24+K24)</f>
        <v>0</v>
      </c>
      <c r="N24" s="37"/>
      <c r="O24" s="36">
        <f>'bis 31.12.2024'!$N$23-(I24+K24+M24)</f>
        <v>0</v>
      </c>
      <c r="P24" s="37"/>
      <c r="Q24" s="36">
        <f>'bis 30.06.2025'!$N$23-($I24+$K24+$M24+O24)</f>
        <v>0</v>
      </c>
      <c r="R24" s="37"/>
      <c r="S24" s="36">
        <f>'bis 31.12.2025'!$N$23-($I24+$K24+$M24+O24+Q24)</f>
        <v>0</v>
      </c>
      <c r="T24" s="37"/>
      <c r="U24" s="36">
        <f>'bis 30.06.2026'!$N$23-($I24+$K24+$M24+O24+Q24+S24)</f>
        <v>0</v>
      </c>
      <c r="V24" s="37"/>
      <c r="W24" s="36">
        <f>'bis 31.12.2026'!$N$23-($I24+$K24+$M24+O24+Q24+S24+U24)</f>
        <v>0</v>
      </c>
      <c r="X24" s="24"/>
      <c r="Y24" s="36">
        <f>'bis 30.06.2027'!$N$23-($I24+$K24+$M24+O24+Q24+S24+U24+W24)</f>
        <v>0</v>
      </c>
      <c r="Z24" s="37"/>
      <c r="AA24" s="36">
        <f>'bis 31.12.2027'!$N$23-($I24+$K24+$M24+O24+Q24+S24+U24+W24+Y24)</f>
        <v>0</v>
      </c>
      <c r="AB24" s="37"/>
      <c r="AC24" s="36">
        <f>'bis 30.06.2028'!$N$23-($I24+$K24+$M24+O24+Q24+S24+U24+W24+Y24+AA24)</f>
        <v>0</v>
      </c>
      <c r="AD24" s="37"/>
      <c r="AE24" s="36">
        <f>'bis 31.12.2028'!$N$23-($I24+$K24+$M24+O24+Q24+S24+U24+W24+Y24+AA24+AC24)</f>
        <v>0</v>
      </c>
      <c r="AF24" s="37"/>
      <c r="AG24" s="36">
        <f>'bis 30.06.2029'!$N$23-($I24+$K24+$M24+O24+Q24+S24+U24+W24+Y24+AA24+AC24+AE24)</f>
        <v>0</v>
      </c>
      <c r="AH24" s="37"/>
      <c r="AI24" s="36">
        <f>'bis 31.12.2029'!$N$23-($I24+$K24+$M24+O24+Q24+S24+U24+W24+Y24+AA24+AC24+AE24+AG24)</f>
        <v>0</v>
      </c>
      <c r="AJ24" s="37"/>
    </row>
    <row r="25" spans="2:36" x14ac:dyDescent="0.25">
      <c r="B25" s="7"/>
      <c r="C25" s="82"/>
      <c r="D25" s="26" t="s">
        <v>60</v>
      </c>
      <c r="E25" s="36"/>
      <c r="F25" s="24"/>
      <c r="G25" s="36">
        <f t="shared" si="0"/>
        <v>0</v>
      </c>
      <c r="H25" s="24"/>
      <c r="I25" s="36">
        <f>'bis 30.06.2023'!O$23</f>
        <v>0</v>
      </c>
      <c r="J25" s="37"/>
      <c r="K25" s="36">
        <f>'bis 31.12.2023'!O$23-I25</f>
        <v>0</v>
      </c>
      <c r="L25" s="37"/>
      <c r="M25" s="36">
        <f>'bis 30.06.2024'!$O$23-(I25+K25)</f>
        <v>0</v>
      </c>
      <c r="N25" s="37"/>
      <c r="O25" s="36">
        <f>'bis 31.12.2024'!$O$23-(I25+K25+M25)</f>
        <v>0</v>
      </c>
      <c r="P25" s="37"/>
      <c r="Q25" s="36">
        <f>'bis 30.06.2025'!$O$23-($I25+$K25+$M25+O25)</f>
        <v>0</v>
      </c>
      <c r="R25" s="37"/>
      <c r="S25" s="36">
        <f>'bis 31.12.2025'!$O$23-($I25+$K25+$M25+O25+Q25)</f>
        <v>0</v>
      </c>
      <c r="T25" s="37"/>
      <c r="U25" s="36">
        <f>'bis 30.06.2026'!$O$23-($I25+$K25+$M25+O25+Q25+S25)</f>
        <v>0</v>
      </c>
      <c r="V25" s="37"/>
      <c r="W25" s="36">
        <f>'bis 31.12.2026'!$O$23-($I25+$K25+$M25+O25+Q25+S25+U25)</f>
        <v>0</v>
      </c>
      <c r="X25" s="24"/>
      <c r="Y25" s="36">
        <f>'bis 30.06.2027'!$O$23-($I25+$K25+$M25+O25+Q25+S25+U25+W25)</f>
        <v>0</v>
      </c>
      <c r="Z25" s="37"/>
      <c r="AA25" s="36">
        <f>'bis 31.12.2027'!$O$23-($I25+$K25+$M25+O25+Q25+S25+U25+W25+Y25)</f>
        <v>0</v>
      </c>
      <c r="AB25" s="37"/>
      <c r="AC25" s="36">
        <f>'bis 30.06.2028'!$O$23-($I25+$K25+$M25+O25+Q25+S25+U25+W25+Y25+AA25)</f>
        <v>0</v>
      </c>
      <c r="AD25" s="37"/>
      <c r="AE25" s="36">
        <f>'bis 31.12.2028'!$O$23-($I25+$K25+$M25+O25+Q25+S25+U25+W25+Y25+AA25+AC25)</f>
        <v>0</v>
      </c>
      <c r="AF25" s="37"/>
      <c r="AG25" s="36">
        <f>'bis 30.06.2029'!$O$23-($I25+$K25+$M25+O25+Q25+S25+U25+W25+Y25+AA25+AC25+AE25)</f>
        <v>0</v>
      </c>
      <c r="AH25" s="37"/>
      <c r="AI25" s="36">
        <f>'bis 31.12.2029'!$O$23-($I25+$K25+$M25+O25+Q25+S25+U25+W25+Y25+AA25+AC25+AE25+AG25)</f>
        <v>0</v>
      </c>
      <c r="AJ25" s="37"/>
    </row>
    <row r="26" spans="2:36" x14ac:dyDescent="0.25">
      <c r="B26" s="7"/>
      <c r="C26" s="83"/>
      <c r="D26" s="26" t="s">
        <v>61</v>
      </c>
      <c r="E26" s="36"/>
      <c r="F26" s="24"/>
      <c r="G26" s="36">
        <f t="shared" si="0"/>
        <v>0</v>
      </c>
      <c r="H26" s="24"/>
      <c r="I26" s="36">
        <f>'bis 30.06.2023'!P$23</f>
        <v>0</v>
      </c>
      <c r="J26" s="37"/>
      <c r="K26" s="36">
        <f>'bis 30.06.2023'!P$23-I26</f>
        <v>0</v>
      </c>
      <c r="L26" s="37"/>
      <c r="M26" s="36">
        <f>'bis 30.06.2024'!$P$23-(I26+K26)</f>
        <v>0</v>
      </c>
      <c r="N26" s="37"/>
      <c r="O26" s="36">
        <f>'bis 31.12.2024'!$P$23-(I26+K26+M26)</f>
        <v>0</v>
      </c>
      <c r="P26" s="37"/>
      <c r="Q26" s="36">
        <f>'bis 30.06.2025'!$P$23-($I26+$K26+$M26+O26)</f>
        <v>0</v>
      </c>
      <c r="R26" s="37"/>
      <c r="S26" s="36">
        <f>'bis 31.12.2025'!$P$23-($I26+$K26+$M26+O26+Q26)</f>
        <v>0</v>
      </c>
      <c r="T26" s="37"/>
      <c r="U26" s="36">
        <f>'bis 30.06.2026'!$P$23-($I26+$K26+$M26+O26+Q26+S26)</f>
        <v>0</v>
      </c>
      <c r="V26" s="37"/>
      <c r="W26" s="36">
        <f>'bis 31.12.2026'!$P$23-($I26+$K26+$M26+O26+Q26+S26+U26)</f>
        <v>0</v>
      </c>
      <c r="X26" s="24"/>
      <c r="Y26" s="36">
        <f>'bis 30.06.2027'!$P$23-($I26+$K26+$M26+O26+Q26+S26+U26+W26)</f>
        <v>0</v>
      </c>
      <c r="Z26" s="37"/>
      <c r="AA26" s="36">
        <f>'bis 31.12.2027'!$P$23-($I26+$K26+$M26+O26+Q26+S26+U26+W26+Y26)</f>
        <v>0</v>
      </c>
      <c r="AB26" s="37"/>
      <c r="AC26" s="36">
        <f>'bis 30.06.2028'!$P$23-($I26+$K26+$M26+O26+Q26+S26+U26+W26+Y26+AA26)</f>
        <v>0</v>
      </c>
      <c r="AD26" s="37"/>
      <c r="AE26" s="36">
        <f>'bis 31.12.2028'!$P$23-($I26+$K26+$M26+O26+Q26+S26+U26+W26+Y26+AA26+AC26)</f>
        <v>0</v>
      </c>
      <c r="AF26" s="37"/>
      <c r="AG26" s="36">
        <f>'bis 30.06.2029'!$P$23-($I26+$K26+$M26+O26+Q26+S26+U26+W26+Y26+AA26+AC26+AE26)</f>
        <v>0</v>
      </c>
      <c r="AH26" s="37"/>
      <c r="AI26" s="36">
        <f>'bis 31.12.2029'!$P$23-($I26+$K26+$M26+O26+Q26+S26+U26+W26+Y26+AA26+AC26+AE26+AG26)</f>
        <v>0</v>
      </c>
      <c r="AJ26" s="37"/>
    </row>
    <row r="27" spans="2:36" ht="27.6" customHeight="1" x14ac:dyDescent="0.25">
      <c r="B27" s="7"/>
      <c r="C27" s="23" t="s">
        <v>88</v>
      </c>
      <c r="D27" s="26" t="s">
        <v>89</v>
      </c>
      <c r="E27" s="36">
        <f>Overview!F20</f>
        <v>0</v>
      </c>
      <c r="F27" s="24"/>
      <c r="G27" s="36">
        <f t="shared" si="0"/>
        <v>0</v>
      </c>
      <c r="H27" s="24"/>
      <c r="I27" s="36">
        <f>'bis 30.06.2023'!G$24</f>
        <v>0</v>
      </c>
      <c r="J27" s="37"/>
      <c r="K27" s="36">
        <f>'bis 31.12.2023'!$G$24-I27</f>
        <v>0</v>
      </c>
      <c r="L27" s="37"/>
      <c r="M27" s="36">
        <f>'bis 30.06.2024'!$G$24-(I27+K27)</f>
        <v>0</v>
      </c>
      <c r="N27" s="37"/>
      <c r="O27" s="36">
        <f>'bis 31.12.2024'!$G$24-(I27+K27+M27)</f>
        <v>0</v>
      </c>
      <c r="P27" s="37"/>
      <c r="Q27" s="36">
        <f>'bis 30.06.2025'!$G$24-($I27+$K27+$M27+O27)</f>
        <v>0</v>
      </c>
      <c r="R27" s="37"/>
      <c r="S27" s="36">
        <f>'bis 31.12.2025'!$G$24-($I27+$K27+$M27+O27+Q27)</f>
        <v>0</v>
      </c>
      <c r="T27" s="37"/>
      <c r="U27" s="36">
        <f>'bis 30.06.2026'!$G$24-($I27+$K27+$M27+O27+Q27+S27)</f>
        <v>0</v>
      </c>
      <c r="V27" s="37"/>
      <c r="W27" s="36">
        <f>'bis 31.12.2026'!$G$24-($I27+$K27+$M27+O27+Q27+S27+U27)</f>
        <v>0</v>
      </c>
      <c r="X27" s="24"/>
      <c r="Y27" s="36">
        <f>'bis 30.06.2027'!$G$24-($I27+$K27+$M27+O27+Q27+S27+U27+W27)</f>
        <v>0</v>
      </c>
      <c r="Z27" s="37"/>
      <c r="AA27" s="36">
        <f>'bis 31.12.2027'!$G$24-($I27+$K27+$M27+O27+Q27+S27+U27+W27+Y27)</f>
        <v>0</v>
      </c>
      <c r="AB27" s="37"/>
      <c r="AC27" s="36">
        <f>'bis 30.06.2028'!$G$24-($I27+$K27+$M27+O27+Q27+S27+U27+W27+Y27+AA27)</f>
        <v>0</v>
      </c>
      <c r="AD27" s="37"/>
      <c r="AE27" s="36">
        <f>'bis 31.12.2028'!$G$24-($I27+$K27+$M27+O27+Q27+S27+U27+W27+Y27+AA27+AC27)</f>
        <v>0</v>
      </c>
      <c r="AF27" s="37"/>
      <c r="AG27" s="36">
        <f>'bis 30.06.2029'!$G$24-($I27+$K27+$M27+O27+Q27+S27+U27+W27+Y27+AA27+AC27+AE27)</f>
        <v>0</v>
      </c>
      <c r="AH27" s="37"/>
      <c r="AI27" s="36">
        <f>'bis 31.12.2029'!$G$24-($I27+$K27+$M27+O27+Q27+S27+U27+W27+Y27+AA27+AC27+AE27+AG27)</f>
        <v>0</v>
      </c>
      <c r="AJ27" s="37"/>
    </row>
    <row r="28" spans="2:36" x14ac:dyDescent="0.25">
      <c r="B28" s="7"/>
      <c r="C28" s="173"/>
      <c r="D28" s="26" t="s">
        <v>43</v>
      </c>
      <c r="E28" s="36"/>
      <c r="F28" s="24"/>
      <c r="G28" s="36">
        <f t="shared" si="0"/>
        <v>0</v>
      </c>
      <c r="H28" s="24"/>
      <c r="I28" s="36">
        <f>'bis 30.06.2023'!H$24</f>
        <v>0</v>
      </c>
      <c r="J28" s="37"/>
      <c r="K28" s="36">
        <f>'bis 31.12.2023'!$H$24-I28</f>
        <v>0</v>
      </c>
      <c r="L28" s="37"/>
      <c r="M28" s="36">
        <f>'bis 30.06.2024'!$H$24-(I28+K28)</f>
        <v>0</v>
      </c>
      <c r="N28" s="37"/>
      <c r="O28" s="36">
        <f>'bis 31.12.2024'!$H$24-(I28+K28+M28)</f>
        <v>0</v>
      </c>
      <c r="P28" s="37"/>
      <c r="Q28" s="36">
        <f>'bis 30.06.2025'!$H$24-($I28+$K28+$M28+O28)</f>
        <v>0</v>
      </c>
      <c r="R28" s="37"/>
      <c r="S28" s="36">
        <f>'bis 31.12.2025'!$H$24-($I28+$K28+$M28+O28+Q28)</f>
        <v>0</v>
      </c>
      <c r="T28" s="37"/>
      <c r="U28" s="36">
        <f>'bis 30.06.2026'!$H$24-($I28+$K28+$M28+O28+Q28+S28)</f>
        <v>0</v>
      </c>
      <c r="V28" s="37"/>
      <c r="W28" s="36">
        <f>'bis 31.12.2026'!$H$24-($I28+$K28+$M28+O28+Q28+S28+U28)</f>
        <v>0</v>
      </c>
      <c r="X28" s="24"/>
      <c r="Y28" s="36">
        <f>'bis 30.06.2027'!$H$24-($I28+$K28+$M28+O28+Q28+S28+U28+W28)</f>
        <v>0</v>
      </c>
      <c r="Z28" s="37"/>
      <c r="AA28" s="36">
        <f>'bis 31.12.2027'!$H$24-($I28+$K28+$M28+O28+Q28+S28+U28+W28+Y28)</f>
        <v>0</v>
      </c>
      <c r="AB28" s="37"/>
      <c r="AC28" s="36">
        <f>'bis 30.06.2028'!$H$24-($I28+$K28+$M28+O28+Q28+S28+U28+W28+Y28+AA28)</f>
        <v>0</v>
      </c>
      <c r="AD28" s="37"/>
      <c r="AE28" s="36">
        <f>'bis 31.12.2028'!$H$24-($I28+$K28+$M28+O28+Q28+S28+U28+W28+Y28+AA28+AC28)</f>
        <v>0</v>
      </c>
      <c r="AF28" s="37"/>
      <c r="AG28" s="36">
        <f>'bis 30.06.2029'!$H$24-($I28+$K28+$M28+O28+Q28+S28+U28+W28+Y28+AA28+AC28+AE28)</f>
        <v>0</v>
      </c>
      <c r="AH28" s="37"/>
      <c r="AI28" s="36">
        <f>'bis 31.12.2029'!$H$24-($I28+$K28+$M28+O28+Q28+S28+U28+W28+Y28+AA28+AC28+AE28+AG28)</f>
        <v>0</v>
      </c>
      <c r="AJ28" s="37"/>
    </row>
    <row r="29" spans="2:36" x14ac:dyDescent="0.25">
      <c r="B29" s="7"/>
      <c r="C29" s="174"/>
      <c r="D29" s="26" t="s">
        <v>41</v>
      </c>
      <c r="E29" s="36"/>
      <c r="F29" s="24"/>
      <c r="G29" s="36">
        <f t="shared" si="0"/>
        <v>0</v>
      </c>
      <c r="H29" s="24"/>
      <c r="I29" s="36">
        <f>'bis 30.06.2023'!I$24</f>
        <v>0</v>
      </c>
      <c r="J29" s="37"/>
      <c r="K29" s="36">
        <f>'bis 31.12.2023'!$I$24-I29</f>
        <v>0</v>
      </c>
      <c r="L29" s="37"/>
      <c r="M29" s="36">
        <f>'bis 30.06.2024'!$I$24-(I29+K29)</f>
        <v>0</v>
      </c>
      <c r="N29" s="37"/>
      <c r="O29" s="36">
        <f>'bis 31.12.2024'!$I$24-(I29+K29+M29)</f>
        <v>0</v>
      </c>
      <c r="P29" s="37"/>
      <c r="Q29" s="36">
        <f>'bis 30.06.2025'!$I$24-($I29+$K29+$M29+O29)</f>
        <v>0</v>
      </c>
      <c r="R29" s="37"/>
      <c r="S29" s="36">
        <f>'bis 31.12.2025'!$I$24-($I29+$K29+$M29+O29+Q29)</f>
        <v>0</v>
      </c>
      <c r="T29" s="37"/>
      <c r="U29" s="36">
        <f>'bis 30.06.2026'!$I$24-($I29+$K29+$M29+O29+Q29+S29)</f>
        <v>0</v>
      </c>
      <c r="V29" s="37"/>
      <c r="W29" s="36">
        <f>'bis 31.12.2026'!$I$24-($I29+$K29+$M29+O29+Q29+S29+U29)</f>
        <v>0</v>
      </c>
      <c r="X29" s="24"/>
      <c r="Y29" s="36">
        <f>'bis 30.06.2027'!$I$24-($I29+$K29+$M29+O29+Q29+S29+U29+W29)</f>
        <v>0</v>
      </c>
      <c r="Z29" s="37"/>
      <c r="AA29" s="36">
        <f>'bis 31.12.2027'!$I$24-($I29+$K29+$M29+O29+Q29+S29+U29+W29+Y29)</f>
        <v>0</v>
      </c>
      <c r="AB29" s="37"/>
      <c r="AC29" s="36">
        <f>'bis 30.06.2028'!$I$24-($I29+$K29+$M29+O29+Q29+S29+U29+W29+Y29+AA29)</f>
        <v>0</v>
      </c>
      <c r="AD29" s="37"/>
      <c r="AE29" s="36">
        <f>'bis 31.12.2028'!$I$24-($I29+$K29+$M29+O29+Q29+S29+U29+W29+Y29+AA29+AC29)</f>
        <v>0</v>
      </c>
      <c r="AF29" s="37"/>
      <c r="AG29" s="36">
        <f>'bis 30.06.2029'!$I$24-($I29+$K29+$M29+O29+Q29+S29+U29+W29+Y29+AA29+AC29+AE29)</f>
        <v>0</v>
      </c>
      <c r="AH29" s="37"/>
      <c r="AI29" s="36">
        <f>'bis 31.12.2029'!$I$24-($I29+$K29+$M29+O29+Q29+S29+U29+W29+Y29+AA29+AC29+AE29+AG29)</f>
        <v>0</v>
      </c>
      <c r="AJ29" s="37"/>
    </row>
    <row r="30" spans="2:36" x14ac:dyDescent="0.25">
      <c r="B30" s="7"/>
      <c r="C30" s="174"/>
      <c r="D30" s="26" t="s">
        <v>42</v>
      </c>
      <c r="E30" s="36"/>
      <c r="F30" s="24"/>
      <c r="G30" s="36">
        <f t="shared" si="0"/>
        <v>0</v>
      </c>
      <c r="H30" s="24"/>
      <c r="I30" s="36">
        <f>'bis 30.06.2023'!J$24</f>
        <v>0</v>
      </c>
      <c r="J30" s="37"/>
      <c r="K30" s="36">
        <f>'bis 31.12.2023'!$J$24-I30</f>
        <v>0</v>
      </c>
      <c r="L30" s="37"/>
      <c r="M30" s="36">
        <f>'bis 30.06.2024'!$J$24-(I30+K30)</f>
        <v>0</v>
      </c>
      <c r="N30" s="37"/>
      <c r="O30" s="36">
        <f>'bis 31.12.2024'!$J$24-(I30+K30+M30)</f>
        <v>0</v>
      </c>
      <c r="P30" s="37"/>
      <c r="Q30" s="36">
        <f>'bis 30.06.2025'!$J$24-($I30+$K30+$M30+O30)</f>
        <v>0</v>
      </c>
      <c r="R30" s="37"/>
      <c r="S30" s="36">
        <f>'bis 31.12.2025'!$J$24-($I30+$K30+$M30+O30+Q30)</f>
        <v>0</v>
      </c>
      <c r="T30" s="37"/>
      <c r="U30" s="36">
        <f>'bis 30.06.2026'!$J$24-($I30+$K30+$M30+O30+Q30+S30)</f>
        <v>0</v>
      </c>
      <c r="V30" s="37"/>
      <c r="W30" s="36">
        <f>'bis 31.12.2026'!$J$24-($I30+$K30+$M30+O30+Q30+S30+U30)</f>
        <v>0</v>
      </c>
      <c r="X30" s="24"/>
      <c r="Y30" s="36">
        <f>'bis 30.06.2027'!$J$24-($I30+$K30+$M30+O30+Q30+S30+U30+W30)</f>
        <v>0</v>
      </c>
      <c r="Z30" s="37"/>
      <c r="AA30" s="36">
        <f>'bis 31.12.2027'!$J$24-($I30+$K30+$M30+O30+Q30+S30+U30+W30+Y30)</f>
        <v>0</v>
      </c>
      <c r="AB30" s="37"/>
      <c r="AC30" s="36">
        <f>'bis 30.06.2028'!$J$24-($I30+$K30+$M30+O30+Q30+S30+U30+W30+Y30+AA30)</f>
        <v>0</v>
      </c>
      <c r="AD30" s="37"/>
      <c r="AE30" s="36">
        <f>'bis 31.12.2028'!$J$24-($I30+$K30+$M30+O30+Q30+S30+U30+W30+Y30+AA30+AC30)</f>
        <v>0</v>
      </c>
      <c r="AF30" s="37"/>
      <c r="AG30" s="36">
        <f>'bis 30.06.2029'!$J$24-($I30+$K30+$M30+O30+Q30+S30+U30+W30+Y30+AA30+AC30+AE30)</f>
        <v>0</v>
      </c>
      <c r="AH30" s="37"/>
      <c r="AI30" s="36">
        <f>'bis 31.12.2029'!$J$24-($I30+$K30+$M30+O30+Q30+S30+U30+W30+Y30+AA30+AC30+AE30+AG30)</f>
        <v>0</v>
      </c>
      <c r="AJ30" s="37"/>
    </row>
    <row r="31" spans="2:36" x14ac:dyDescent="0.25">
      <c r="B31" s="7"/>
      <c r="C31" s="174"/>
      <c r="D31" s="26" t="s">
        <v>56</v>
      </c>
      <c r="E31" s="36"/>
      <c r="F31" s="24"/>
      <c r="G31" s="36">
        <f t="shared" si="0"/>
        <v>0</v>
      </c>
      <c r="H31" s="24"/>
      <c r="I31" s="36">
        <f>'bis 30.06.2023'!K$24</f>
        <v>0</v>
      </c>
      <c r="J31" s="37"/>
      <c r="K31" s="36">
        <f>'bis 30.06.2023'!$K$24-I31</f>
        <v>0</v>
      </c>
      <c r="L31" s="37"/>
      <c r="M31" s="36">
        <f>'bis 30.06.2024'!$K$24-(I31+K31)</f>
        <v>0</v>
      </c>
      <c r="N31" s="37"/>
      <c r="O31" s="36">
        <f>'bis 31.12.2024'!$K$24-(I31+K31+M31)</f>
        <v>0</v>
      </c>
      <c r="P31" s="37"/>
      <c r="Q31" s="36">
        <f>'bis 30.06.2025'!$K$24-($I31+$K31+$M31+O31)</f>
        <v>0</v>
      </c>
      <c r="R31" s="37"/>
      <c r="S31" s="36">
        <f>'bis 31.12.2025'!$K$24-($I31+$K31+$M31+O31+Q31)</f>
        <v>0</v>
      </c>
      <c r="T31" s="37"/>
      <c r="U31" s="36">
        <f>'bis 30.06.2026'!$K$24-($I31+$K31+$M31+O31+Q31+S31)</f>
        <v>0</v>
      </c>
      <c r="V31" s="37"/>
      <c r="W31" s="36">
        <f>'bis 31.12.2026'!$K$24-($I31+$K31+$M31+O31+Q31+S31+U31)</f>
        <v>0</v>
      </c>
      <c r="X31" s="24"/>
      <c r="Y31" s="36">
        <f>'bis 30.06.2027'!$K$24-($I31+$K31+$M31+O31+Q31+S31+U31+W31)</f>
        <v>0</v>
      </c>
      <c r="Z31" s="37"/>
      <c r="AA31" s="36">
        <f>'bis 31.12.2027'!$K$24-($I31+$K31+$M31+O31+Q31+S31+U31+W31+Y31)</f>
        <v>0</v>
      </c>
      <c r="AB31" s="37"/>
      <c r="AC31" s="36">
        <f>'bis 30.06.2028'!$K$24-($I31+$K31+$M31+O31+Q31+S31+U31+W31+Y31+AA31)</f>
        <v>0</v>
      </c>
      <c r="AD31" s="37"/>
      <c r="AE31" s="36">
        <f>'bis 31.12.2028'!$K$24-($I31+$K31+$M31+O31+Q31+S31+U31+W31+Y31+AA31+AC31)</f>
        <v>0</v>
      </c>
      <c r="AF31" s="37"/>
      <c r="AG31" s="36">
        <f>'bis 30.06.2029'!$K$24-($I31+$K31+$M31+O31+Q31+S31+U31+W31+Y31+AA31+AC31+AE31)</f>
        <v>0</v>
      </c>
      <c r="AH31" s="37"/>
      <c r="AI31" s="36">
        <f>'bis 31.12.2029'!$K$24-($I31+$K31+$M31+O31+Q31+S31+U31+W31+Y31+AA31+AC31+AE31+AG31)</f>
        <v>0</v>
      </c>
      <c r="AJ31" s="37"/>
    </row>
    <row r="32" spans="2:36" x14ac:dyDescent="0.25">
      <c r="B32" s="7"/>
      <c r="C32" s="174"/>
      <c r="D32" s="26" t="s">
        <v>57</v>
      </c>
      <c r="E32" s="36"/>
      <c r="F32" s="24"/>
      <c r="G32" s="36">
        <f t="shared" si="0"/>
        <v>0</v>
      </c>
      <c r="H32" s="24"/>
      <c r="I32" s="36">
        <f>'bis 30.06.2023'!L$24</f>
        <v>0</v>
      </c>
      <c r="J32" s="37"/>
      <c r="K32" s="36">
        <f>'bis 31.12.2023'!$L$24-I32</f>
        <v>0</v>
      </c>
      <c r="L32" s="37"/>
      <c r="M32" s="36">
        <f>'bis 30.06.2024'!$L$24-(I32+K32)</f>
        <v>0</v>
      </c>
      <c r="N32" s="37"/>
      <c r="O32" s="36">
        <f>'bis 31.12.2024'!$L$24-(I32+K32+M32)</f>
        <v>0</v>
      </c>
      <c r="P32" s="37"/>
      <c r="Q32" s="36">
        <f>'bis 30.06.2025'!$L$24-($I32+$K32+$M32+O32)</f>
        <v>0</v>
      </c>
      <c r="R32" s="37"/>
      <c r="S32" s="36">
        <f>'bis 31.12.2025'!$L$24-($I32+$K32+$M32+O32+Q32)</f>
        <v>0</v>
      </c>
      <c r="T32" s="37"/>
      <c r="U32" s="36">
        <f>'bis 30.06.2026'!$L$24-($I32+$K32+$M32+O32+Q32+S32)</f>
        <v>0</v>
      </c>
      <c r="V32" s="37"/>
      <c r="W32" s="36">
        <f>'bis 31.12.2026'!$L$24-($I32+$K32+$M32+O32+Q32+S32+U32)</f>
        <v>0</v>
      </c>
      <c r="X32" s="24"/>
      <c r="Y32" s="36">
        <f>'bis 30.06.2027'!$L$24-($I32+$K32+$M32+O32+Q32+S32+U32+W32)</f>
        <v>0</v>
      </c>
      <c r="Z32" s="37"/>
      <c r="AA32" s="36">
        <f>'bis 31.12.2027'!$L$24-($I32+$K32+$M32+O32+Q32+S32+U32+W32+Y32)</f>
        <v>0</v>
      </c>
      <c r="AB32" s="37"/>
      <c r="AC32" s="36">
        <f>'bis 30.06.2028'!$L$24-($I32+$K32+$M32+O32+Q32+S32+U32+W32+Y32+AA32)</f>
        <v>0</v>
      </c>
      <c r="AD32" s="37"/>
      <c r="AE32" s="36">
        <f>'bis 31.12.2028'!$L$24-($I32+$K32+$M32+O32+Q32+S32+U32+W32+Y32+AA32+AC32)</f>
        <v>0</v>
      </c>
      <c r="AF32" s="37"/>
      <c r="AG32" s="36">
        <f>'bis 30.06.2029'!$L$24-($I32+$K32+$M32+O32+Q32+S32+U32+W32+Y32+AA32+AC32+AE32)</f>
        <v>0</v>
      </c>
      <c r="AH32" s="37"/>
      <c r="AI32" s="36">
        <f>'bis 31.12.2029'!$L$24-($I32+$K32+$M32+O32+Q32+S32+U32+W32+Y32+AA32+AC32+AE32+AG32)</f>
        <v>0</v>
      </c>
      <c r="AJ32" s="37"/>
    </row>
    <row r="33" spans="2:36" x14ac:dyDescent="0.25">
      <c r="B33" s="7"/>
      <c r="C33" s="174"/>
      <c r="D33" s="26" t="s">
        <v>58</v>
      </c>
      <c r="E33" s="36"/>
      <c r="F33" s="24"/>
      <c r="G33" s="36">
        <f t="shared" si="0"/>
        <v>0</v>
      </c>
      <c r="H33" s="24"/>
      <c r="I33" s="36">
        <f>'bis 30.06.2023'!M$24</f>
        <v>0</v>
      </c>
      <c r="J33" s="37"/>
      <c r="K33" s="36">
        <f>'bis 31.12.2023'!$M$24-I33</f>
        <v>0</v>
      </c>
      <c r="L33" s="37"/>
      <c r="M33" s="36">
        <f>'bis 30.06.2024'!$M$24-(I33+K33)</f>
        <v>0</v>
      </c>
      <c r="N33" s="37"/>
      <c r="O33" s="36">
        <f>'bis 31.12.2024'!$M$24-(I33+K33+M33)</f>
        <v>0</v>
      </c>
      <c r="P33" s="37"/>
      <c r="Q33" s="36">
        <f>'bis 30.06.2025'!$M$24-($I33+$K33+$M33+O33)</f>
        <v>0</v>
      </c>
      <c r="R33" s="37"/>
      <c r="S33" s="36">
        <f>'bis 31.12.2025'!$M$24-($I33+$K33+$M33+O33+Q33)</f>
        <v>0</v>
      </c>
      <c r="T33" s="37"/>
      <c r="U33" s="36">
        <f>'bis 30.06.2026'!$M$24-($I33+$K33+$M33+O33+Q33+S33)</f>
        <v>0</v>
      </c>
      <c r="V33" s="37"/>
      <c r="W33" s="36">
        <f>'bis 31.12.2026'!$M$24-($I33+$K33+$M33+O33+Q33+S33+U33)</f>
        <v>0</v>
      </c>
      <c r="X33" s="24"/>
      <c r="Y33" s="36">
        <f>'bis 30.06.2027'!$M$24-($I33+$K33+$M33+O33+Q33+S33+U33+W33)</f>
        <v>0</v>
      </c>
      <c r="Z33" s="37"/>
      <c r="AA33" s="36">
        <f>'bis 31.12.2027'!$M$24-($I33+$K33+$M33+O33+Q33+S33+U33+W33+Y33)</f>
        <v>0</v>
      </c>
      <c r="AB33" s="37"/>
      <c r="AC33" s="36">
        <f>'bis 30.06.2028'!$M$24-($I33+$K33+$M33+O33+Q33+S33+U33+W33+Y33+AA33)</f>
        <v>0</v>
      </c>
      <c r="AD33" s="37"/>
      <c r="AE33" s="36">
        <f>'bis 31.12.2028'!$M$24-($I33+$K33+$M33+O33+Q33+S33+U33+W33+Y33+AA33+AC33)</f>
        <v>0</v>
      </c>
      <c r="AF33" s="37"/>
      <c r="AG33" s="36">
        <f>'bis 30.06.2029'!$M$24-($I33+$K33+$M33+O33+Q33+S33+U33+W33+Y33+AA33+AC33+AE33)</f>
        <v>0</v>
      </c>
      <c r="AH33" s="37"/>
      <c r="AI33" s="36">
        <f>'bis 31.12.2029'!$M$24-($I33+$K33+$M33+O33+Q33+S33+U33+W33+Y33+AA33+AC33+AE33+AG33)</f>
        <v>0</v>
      </c>
      <c r="AJ33" s="37"/>
    </row>
    <row r="34" spans="2:36" x14ac:dyDescent="0.25">
      <c r="B34" s="7"/>
      <c r="C34" s="174"/>
      <c r="D34" s="26" t="s">
        <v>59</v>
      </c>
      <c r="E34" s="36"/>
      <c r="F34" s="24"/>
      <c r="G34" s="36">
        <f t="shared" si="0"/>
        <v>0</v>
      </c>
      <c r="H34" s="24"/>
      <c r="I34" s="36">
        <f>'bis 30.06.2023'!N$24</f>
        <v>0</v>
      </c>
      <c r="J34" s="37"/>
      <c r="K34" s="36">
        <f>'bis 31.12.2023'!$N$24-I34</f>
        <v>0</v>
      </c>
      <c r="L34" s="37"/>
      <c r="M34" s="36">
        <f>'bis 30.06.2024'!$N$24-(I34+K34)</f>
        <v>0</v>
      </c>
      <c r="N34" s="37"/>
      <c r="O34" s="36">
        <f>'bis 31.12.2024'!$N$24-(I34+K34+M34)</f>
        <v>0</v>
      </c>
      <c r="P34" s="37"/>
      <c r="Q34" s="36">
        <f>'bis 30.06.2025'!$N$24-($I34+$K34+$M34+O34)</f>
        <v>0</v>
      </c>
      <c r="R34" s="37"/>
      <c r="S34" s="36">
        <f>'bis 31.12.2025'!$N$24-($I34+$K34+$M34+O34+Q34)</f>
        <v>0</v>
      </c>
      <c r="T34" s="37"/>
      <c r="U34" s="36">
        <f>'bis 30.06.2026'!$N$24-($I34+$K34+$M34+O34+Q34+S34)</f>
        <v>0</v>
      </c>
      <c r="V34" s="37"/>
      <c r="W34" s="36">
        <f>'bis 31.12.2026'!$N$24-($I34+$K34+$M34+O34+Q34+S34+U34)</f>
        <v>0</v>
      </c>
      <c r="X34" s="24"/>
      <c r="Y34" s="36">
        <f>'bis 30.06.2027'!$N$24-($I34+$K34+$M34+O34+Q34+S34+U34+W34)</f>
        <v>0</v>
      </c>
      <c r="Z34" s="37"/>
      <c r="AA34" s="36">
        <f>'bis 31.12.2027'!$N$24-($I34+$K34+$M34+O34+Q34+S34+U34+W34+Y34)</f>
        <v>0</v>
      </c>
      <c r="AB34" s="37"/>
      <c r="AC34" s="36">
        <f>'bis 30.06.2028'!$N$24-($I34+$K34+$M34+O34+Q34+S34+U34+W34+Y34+AA34)</f>
        <v>0</v>
      </c>
      <c r="AD34" s="37"/>
      <c r="AE34" s="36">
        <f>'bis 31.12.2028'!$N$24-($I34+$K34+$M34+O34+Q34+S34+U34+W34+Y34+AA34+AC34)</f>
        <v>0</v>
      </c>
      <c r="AF34" s="37"/>
      <c r="AG34" s="36">
        <f>'bis 30.06.2029'!$N$24-($I34+$K34+$M34+O34+Q34+S34+U34+W34+Y34+AA34+AC34+AE34)</f>
        <v>0</v>
      </c>
      <c r="AH34" s="37"/>
      <c r="AI34" s="36">
        <f>'bis 31.12.2029'!$N$24-($I34+$K34+$M34+O34+Q34+S34+U34+W34+Y34+AA34+AC34+AE34+AG34)</f>
        <v>0</v>
      </c>
      <c r="AJ34" s="37"/>
    </row>
    <row r="35" spans="2:36" x14ac:dyDescent="0.25">
      <c r="B35" s="7"/>
      <c r="C35" s="174"/>
      <c r="D35" s="26" t="s">
        <v>60</v>
      </c>
      <c r="E35" s="36"/>
      <c r="F35" s="24"/>
      <c r="G35" s="36">
        <f t="shared" si="0"/>
        <v>0</v>
      </c>
      <c r="H35" s="24"/>
      <c r="I35" s="36">
        <f>'bis 30.06.2023'!O$24</f>
        <v>0</v>
      </c>
      <c r="J35" s="37"/>
      <c r="K35" s="36">
        <f>'bis 31.12.2023'!$O$24-I35</f>
        <v>0</v>
      </c>
      <c r="L35" s="37"/>
      <c r="M35" s="36">
        <f>'bis 30.06.2024'!$O$24-(I35+K35)</f>
        <v>0</v>
      </c>
      <c r="N35" s="37"/>
      <c r="O35" s="36">
        <f>'bis 31.12.2024'!$O$24-(I35+K35+M35)</f>
        <v>0</v>
      </c>
      <c r="P35" s="37"/>
      <c r="Q35" s="36">
        <f>'bis 30.06.2025'!$O$24-($I35+$K35+$M35+O35)</f>
        <v>0</v>
      </c>
      <c r="R35" s="37"/>
      <c r="S35" s="36">
        <f>'bis 31.12.2025'!$O$24-($I35+$K35+$M35+O35+Q35)</f>
        <v>0</v>
      </c>
      <c r="T35" s="37"/>
      <c r="U35" s="36">
        <f>'bis 30.06.2026'!$O$24-($I35+$K35+$M35+O35+Q35+S35)</f>
        <v>0</v>
      </c>
      <c r="V35" s="37"/>
      <c r="W35" s="36">
        <f>'bis 31.12.2026'!$O$24-($I35+$K35+$M35+O35+Q35+S35+U35)</f>
        <v>0</v>
      </c>
      <c r="X35" s="24"/>
      <c r="Y35" s="36">
        <f>'bis 30.06.2027'!$O$24-($I35+$K35+$M35+O35+Q35+S35+U35+W35)</f>
        <v>0</v>
      </c>
      <c r="Z35" s="37"/>
      <c r="AA35" s="36">
        <f>'bis 31.12.2027'!$O$24-($I35+$K35+$M35+O35+Q35+S35+U35+W35+Y35)</f>
        <v>0</v>
      </c>
      <c r="AB35" s="37"/>
      <c r="AC35" s="36">
        <f>'bis 30.06.2028'!$O$24-($I35+$K35+$M35+O35+Q35+S35+U35+W35+Y35+AA35)</f>
        <v>0</v>
      </c>
      <c r="AD35" s="37"/>
      <c r="AE35" s="36">
        <f>'bis 31.12.2028'!$O$24-($I35+$K35+$M35+O35+Q35+S35+U35+W35+Y35+AA35+AC35)</f>
        <v>0</v>
      </c>
      <c r="AF35" s="37"/>
      <c r="AG35" s="36">
        <f>'bis 30.06.2029'!$O$24-($I35+$K35+$M35+O35+Q35+S35+U35+W35+Y35+AA35+AC35+AE35)</f>
        <v>0</v>
      </c>
      <c r="AH35" s="37"/>
      <c r="AI35" s="36">
        <f>'bis 31.12.2029'!$O$24-($I35+$K35+$M35+O35+Q35+S35+U35+W35+Y35+AA35+AC35+AE35+AG35)</f>
        <v>0</v>
      </c>
      <c r="AJ35" s="37"/>
    </row>
    <row r="36" spans="2:36" x14ac:dyDescent="0.25">
      <c r="B36" s="7"/>
      <c r="C36" s="175"/>
      <c r="D36" s="26" t="s">
        <v>61</v>
      </c>
      <c r="E36" s="36"/>
      <c r="F36" s="24"/>
      <c r="G36" s="36">
        <f t="shared" si="0"/>
        <v>0</v>
      </c>
      <c r="H36" s="24"/>
      <c r="I36" s="36">
        <f>'bis 30.06.2023'!P$24</f>
        <v>0</v>
      </c>
      <c r="J36" s="37"/>
      <c r="K36" s="36">
        <f>'bis 30.06.2023'!$P$24-I36</f>
        <v>0</v>
      </c>
      <c r="L36" s="37"/>
      <c r="M36" s="36">
        <f>'bis 30.06.2024'!$P$24-(I36+K36)</f>
        <v>0</v>
      </c>
      <c r="N36" s="37"/>
      <c r="O36" s="36">
        <f>'bis 31.12.2024'!$P$24-(I36+K36+M36)</f>
        <v>0</v>
      </c>
      <c r="P36" s="37"/>
      <c r="Q36" s="36">
        <f>'bis 30.06.2025'!$P$24-($I36+$K36+$M36+O36)</f>
        <v>0</v>
      </c>
      <c r="R36" s="37"/>
      <c r="S36" s="36">
        <f>'bis 31.12.2025'!$P$24-($I36+$K36+$M36+O36+Q36)</f>
        <v>0</v>
      </c>
      <c r="T36" s="37"/>
      <c r="U36" s="36">
        <f>'bis 30.06.2026'!$P$24-($I36+$K36+$M36+O36+Q36+S36)</f>
        <v>0</v>
      </c>
      <c r="V36" s="37"/>
      <c r="W36" s="36">
        <f>'bis 31.12.2026'!$P$24-($I36+$K36+$M36+O36+Q36+S36+U36)</f>
        <v>0</v>
      </c>
      <c r="X36" s="24"/>
      <c r="Y36" s="36">
        <f>'bis 30.06.2027'!$P$24-($I36+$K36+$M36+O36+Q36+S36+U36+W36)</f>
        <v>0</v>
      </c>
      <c r="Z36" s="37"/>
      <c r="AA36" s="36">
        <f>'bis 31.12.2027'!$P$24-($I36+$K36+$M36+O36+Q36+S36+U36+W36+Y36)</f>
        <v>0</v>
      </c>
      <c r="AB36" s="37"/>
      <c r="AC36" s="36">
        <f>'bis 30.06.2028'!$P$24-($I36+$K36+$M36+O36+Q36+S36+U36+W36+Y36+AA36)</f>
        <v>0</v>
      </c>
      <c r="AD36" s="37"/>
      <c r="AE36" s="36">
        <f>'bis 31.12.2028'!$P$24-($I36+$K36+$M36+O36+Q36+S36+U36+W36+Y36+AA36+AC36)</f>
        <v>0</v>
      </c>
      <c r="AF36" s="37"/>
      <c r="AG36" s="36">
        <f>'bis 30.06.2029'!$P$24-($I36+$K36+$M36+O36+Q36+S36+U36+W36+Y36+AA36+AC36+AE36)</f>
        <v>0</v>
      </c>
      <c r="AH36" s="37"/>
      <c r="AI36" s="36">
        <f>'bis 31.12.2029'!$P$24-($I36+$K36+$M36+O36+Q36+S36+U36+W36+Y36+AA36+AC36+AE36+AG36)</f>
        <v>0</v>
      </c>
      <c r="AJ36" s="37"/>
    </row>
    <row r="37" spans="2:36" ht="27.6" x14ac:dyDescent="0.25">
      <c r="B37" s="7"/>
      <c r="C37" s="23" t="s">
        <v>90</v>
      </c>
      <c r="D37" s="26" t="s">
        <v>112</v>
      </c>
      <c r="E37" s="36">
        <f>Overview!F21</f>
        <v>0</v>
      </c>
      <c r="F37" s="24"/>
      <c r="G37" s="36">
        <f t="shared" si="0"/>
        <v>0</v>
      </c>
      <c r="H37" s="24"/>
      <c r="I37" s="36">
        <f>'bis 30.06.2023'!G$25</f>
        <v>0</v>
      </c>
      <c r="J37" s="37"/>
      <c r="K37" s="36">
        <f>'bis 31.12.2023'!$G$25-I37</f>
        <v>0</v>
      </c>
      <c r="L37" s="37"/>
      <c r="M37" s="36">
        <f>'bis 30.06.2024'!$G$25-(I37+K37)</f>
        <v>0</v>
      </c>
      <c r="N37" s="37"/>
      <c r="O37" s="36">
        <f>'bis 31.12.2024'!$G$25-(I37+K37+M37)</f>
        <v>0</v>
      </c>
      <c r="P37" s="37"/>
      <c r="Q37" s="36">
        <f>'bis 30.06.2025'!$G$25-($I37+$K37+$M37+O37)</f>
        <v>0</v>
      </c>
      <c r="R37" s="37"/>
      <c r="S37" s="36">
        <f>'bis 31.12.2025'!$G$25-($I37+$K37+$M37+O37+Q37)</f>
        <v>0</v>
      </c>
      <c r="T37" s="37"/>
      <c r="U37" s="36">
        <f>'bis 30.06.2026'!$G$25-($I37+$K37+$M37+O37+Q37+S37)</f>
        <v>0</v>
      </c>
      <c r="V37" s="37"/>
      <c r="W37" s="36">
        <f>'bis 31.12.2026'!$G$25-($I37+$K37+$M37+O37+Q37+S37+U37)</f>
        <v>0</v>
      </c>
      <c r="X37" s="24"/>
      <c r="Y37" s="36">
        <f>'bis 30.06.2027'!$G$25-($I37+$K37+$M37+O37+Q37+S37+U37+W37)</f>
        <v>0</v>
      </c>
      <c r="Z37" s="37"/>
      <c r="AA37" s="36">
        <f>'bis 31.12.2027'!$G$25-($I37+$K37+$M37+O37+Q37+S37+U37+W37+Y37)</f>
        <v>0</v>
      </c>
      <c r="AB37" s="37"/>
      <c r="AC37" s="36">
        <f>'bis 30.06.2028'!$G$25-($I37+$K37+$M37+O37+Q37+S37+U37+W37+Y37+AA37)</f>
        <v>0</v>
      </c>
      <c r="AD37" s="37"/>
      <c r="AE37" s="36">
        <f>'bis 31.12.2028'!$G$25-($I37+$K37+$M37+O37+Q37+S37+U37+W37+Y37+AA37+AC37)</f>
        <v>0</v>
      </c>
      <c r="AF37" s="37"/>
      <c r="AG37" s="36">
        <f>'bis 30.06.2029'!$G$25-($I37+$K37+$M37+O37+Q37+S37+U37+W37+Y37+AA37+AC37+AE37)</f>
        <v>0</v>
      </c>
      <c r="AH37" s="37"/>
      <c r="AI37" s="36">
        <f>'bis 31.12.2029'!$G$25-($I37+$K37+$M37+O37+Q37+S37+U37+W37+Y37+AA37+AC37+AE37+AG37)</f>
        <v>0</v>
      </c>
      <c r="AJ37" s="37"/>
    </row>
    <row r="38" spans="2:36" x14ac:dyDescent="0.25">
      <c r="B38" s="7"/>
      <c r="C38" s="173"/>
      <c r="D38" s="26" t="s">
        <v>43</v>
      </c>
      <c r="E38" s="36"/>
      <c r="F38" s="24"/>
      <c r="G38" s="36">
        <f t="shared" si="0"/>
        <v>0</v>
      </c>
      <c r="H38" s="24"/>
      <c r="I38" s="36">
        <f>'bis 30.06.2023'!H$25</f>
        <v>0</v>
      </c>
      <c r="J38" s="37"/>
      <c r="K38" s="36">
        <f>'bis 31.12.2023'!$H$25-I38</f>
        <v>0</v>
      </c>
      <c r="L38" s="37"/>
      <c r="M38" s="36">
        <f>'bis 30.06.2024'!$H$25-(I38+K38)</f>
        <v>0</v>
      </c>
      <c r="N38" s="37"/>
      <c r="O38" s="36">
        <f>'bis 31.12.2024'!$H$25-(I38+K38+M38)</f>
        <v>0</v>
      </c>
      <c r="P38" s="37"/>
      <c r="Q38" s="36">
        <f>'bis 30.06.2025'!$H$25-($I38+$K38+$M38+O38)</f>
        <v>0</v>
      </c>
      <c r="R38" s="37"/>
      <c r="S38" s="36">
        <f>'bis 31.12.2025'!$H$25-($I38+$K38+$M38+O38+Q38)</f>
        <v>0</v>
      </c>
      <c r="T38" s="37"/>
      <c r="U38" s="36">
        <f>'bis 30.06.2026'!$H$25-($I38+$K38+$M38+O38+Q38+S38)</f>
        <v>0</v>
      </c>
      <c r="V38" s="37"/>
      <c r="W38" s="36">
        <f>'bis 31.12.2026'!$H$25-($I38+$K38+$M38+O38+Q38+S38+U38)</f>
        <v>0</v>
      </c>
      <c r="X38" s="24"/>
      <c r="Y38" s="36">
        <f>'bis 30.06.2027'!$H$25-($I38+$K38+$M38+O38+Q38+S38+U38+W38)</f>
        <v>0</v>
      </c>
      <c r="Z38" s="37"/>
      <c r="AA38" s="36">
        <f>'bis 31.12.2027'!$H$25-($I38+$K38+$M38+O38+Q38+S38+U38+W38+Y38)</f>
        <v>0</v>
      </c>
      <c r="AB38" s="37"/>
      <c r="AC38" s="36">
        <f>'bis 30.06.2028'!$H$25-($I38+$K38+$M38+O38+Q38+S38+U38+W38+Y38+AA38)</f>
        <v>0</v>
      </c>
      <c r="AD38" s="37"/>
      <c r="AE38" s="36">
        <f>'bis 31.12.2028'!$H$25-($I38+$K38+$M38+O38+Q38+S38+U38+W38+Y38+AA38+AC38)</f>
        <v>0</v>
      </c>
      <c r="AF38" s="37"/>
      <c r="AG38" s="36">
        <f>'bis 30.06.2029'!$H$25-($I38+$K38+$M38+O38+Q38+S38+U38+W38+Y38+AA38+AC38+AE38)</f>
        <v>0</v>
      </c>
      <c r="AH38" s="37"/>
      <c r="AI38" s="36">
        <f>'bis 31.12.2029'!$H$25-($I38+$K38+$M38+O38+Q38+S38+U38+W38+Y38+AA38+AC38+AE38+AG38)</f>
        <v>0</v>
      </c>
      <c r="AJ38" s="37"/>
    </row>
    <row r="39" spans="2:36" x14ac:dyDescent="0.25">
      <c r="B39" s="7"/>
      <c r="C39" s="174"/>
      <c r="D39" s="26" t="s">
        <v>41</v>
      </c>
      <c r="E39" s="36"/>
      <c r="F39" s="24"/>
      <c r="G39" s="36">
        <f t="shared" si="0"/>
        <v>0</v>
      </c>
      <c r="H39" s="24"/>
      <c r="I39" s="36">
        <f>'bis 30.06.2023'!I$25</f>
        <v>0</v>
      </c>
      <c r="J39" s="37"/>
      <c r="K39" s="36">
        <f>'bis 31.12.2023'!$I$25-I39</f>
        <v>0</v>
      </c>
      <c r="L39" s="37"/>
      <c r="M39" s="36">
        <f>'bis 30.06.2024'!$I$25-(I39+K39)</f>
        <v>0</v>
      </c>
      <c r="N39" s="37"/>
      <c r="O39" s="36">
        <f>'bis 31.12.2024'!$I$25-(I39+K39+M39)</f>
        <v>0</v>
      </c>
      <c r="P39" s="37"/>
      <c r="Q39" s="36">
        <f>'bis 30.06.2025'!$I$25-($I39+$K39+$M39+O39)</f>
        <v>0</v>
      </c>
      <c r="R39" s="37"/>
      <c r="S39" s="36">
        <f>'bis 31.12.2025'!$I$25-($I39+$K39+$M39+O39+Q39)</f>
        <v>0</v>
      </c>
      <c r="T39" s="37"/>
      <c r="U39" s="36">
        <f>'bis 30.06.2026'!$I$25-($I39+$K39+$M39+O39+Q39+S39)</f>
        <v>0</v>
      </c>
      <c r="V39" s="37"/>
      <c r="W39" s="36">
        <f>'bis 31.12.2026'!$I$25-($I39+$K39+$M39+O39+Q39+S39+U39)</f>
        <v>0</v>
      </c>
      <c r="X39" s="24"/>
      <c r="Y39" s="36">
        <f>'bis 30.06.2027'!$I$25-($I39+$K39+$M39+O39+Q39+S39+U39+W39)</f>
        <v>0</v>
      </c>
      <c r="Z39" s="37"/>
      <c r="AA39" s="36">
        <f>'bis 31.12.2027'!$I$25-($I39+$K39+$M39+O39+Q39+S39+U39+W39+Y39)</f>
        <v>0</v>
      </c>
      <c r="AB39" s="37"/>
      <c r="AC39" s="36">
        <f>'bis 30.06.2028'!$I$25-($I39+$K39+$M39+O39+Q39+S39+U39+W39+Y39+AA39)</f>
        <v>0</v>
      </c>
      <c r="AD39" s="37"/>
      <c r="AE39" s="36">
        <f>'bis 31.12.2028'!$I$25-($I39+$K39+$M39+O39+Q39+S39+U39+W39+Y39+AA39+AC39)</f>
        <v>0</v>
      </c>
      <c r="AF39" s="37"/>
      <c r="AG39" s="36">
        <f>'bis 30.06.2029'!$I$25-($I39+$K39+$M39+O39+Q39+S39+U39+W39+Y39+AA39+AC39+AE39)</f>
        <v>0</v>
      </c>
      <c r="AH39" s="37"/>
      <c r="AI39" s="36">
        <f>'bis 31.12.2029'!$I$25-($I39+$K39+$M39+O39+Q39+S39+U39+W39+Y39+AA39+AC39+AE39+AG39)</f>
        <v>0</v>
      </c>
      <c r="AJ39" s="37"/>
    </row>
    <row r="40" spans="2:36" x14ac:dyDescent="0.25">
      <c r="B40" s="7"/>
      <c r="C40" s="174"/>
      <c r="D40" s="26" t="s">
        <v>42</v>
      </c>
      <c r="E40" s="36"/>
      <c r="F40" s="24"/>
      <c r="G40" s="36">
        <f t="shared" si="0"/>
        <v>0</v>
      </c>
      <c r="H40" s="24"/>
      <c r="I40" s="36">
        <f>'bis 30.06.2023'!J$25</f>
        <v>0</v>
      </c>
      <c r="J40" s="37"/>
      <c r="K40" s="36">
        <f>'bis 31.12.2023'!$J$25-I40</f>
        <v>0</v>
      </c>
      <c r="L40" s="37"/>
      <c r="M40" s="36">
        <f>'bis 30.06.2024'!$J$25-(I40+K40)</f>
        <v>0</v>
      </c>
      <c r="N40" s="37"/>
      <c r="O40" s="36">
        <f>'bis 31.12.2024'!$J$25-(I40+K40+M40)</f>
        <v>0</v>
      </c>
      <c r="P40" s="37"/>
      <c r="Q40" s="36">
        <f>'bis 30.06.2025'!$J$25-($I40+$K40+$M40+O40)</f>
        <v>0</v>
      </c>
      <c r="R40" s="37"/>
      <c r="S40" s="36">
        <f>'bis 31.12.2025'!$J$25-($I40+$K40+$M40+O40+Q40)</f>
        <v>0</v>
      </c>
      <c r="T40" s="37"/>
      <c r="U40" s="36">
        <f>'bis 30.06.2026'!$J$25-($I40+$K40+$M40+O40+Q40+S40)</f>
        <v>0</v>
      </c>
      <c r="V40" s="37"/>
      <c r="W40" s="36">
        <f>'bis 31.12.2026'!$J$25-($I40+$K40+$M40+O40+Q40+S40+U40)</f>
        <v>0</v>
      </c>
      <c r="X40" s="24"/>
      <c r="Y40" s="36">
        <f>'bis 30.06.2027'!$J$25-($I40+$K40+$M40+O40+Q40+S40+U40+W40)</f>
        <v>0</v>
      </c>
      <c r="Z40" s="37"/>
      <c r="AA40" s="36">
        <f>'bis 31.12.2027'!$J$25-($I40+$K40+$M40+O40+Q40+S40+U40+W40+Y40)</f>
        <v>0</v>
      </c>
      <c r="AB40" s="37"/>
      <c r="AC40" s="36">
        <f>'bis 30.06.2028'!$J$25-($I40+$K40+$M40+O40+Q40+S40+U40+W40+Y40+AA40)</f>
        <v>0</v>
      </c>
      <c r="AD40" s="37"/>
      <c r="AE40" s="36">
        <f>'bis 31.12.2028'!$J$25-($I40+$K40+$M40+O40+Q40+S40+U40+W40+Y40+AA40+AC40)</f>
        <v>0</v>
      </c>
      <c r="AF40" s="37"/>
      <c r="AG40" s="36">
        <f>'bis 30.06.2029'!$J$25-($I40+$K40+$M40+O40+Q40+S40+U40+W40+Y40+AA40+AC40+AE40)</f>
        <v>0</v>
      </c>
      <c r="AH40" s="37"/>
      <c r="AI40" s="36">
        <f>'bis 31.12.2029'!$J$25-($I40+$K40+$M40+O40+Q40+S40+U40+W40+Y40+AA40+AC40+AE40+AG40)</f>
        <v>0</v>
      </c>
      <c r="AJ40" s="37"/>
    </row>
    <row r="41" spans="2:36" x14ac:dyDescent="0.25">
      <c r="B41" s="7"/>
      <c r="C41" s="174"/>
      <c r="D41" s="26" t="s">
        <v>56</v>
      </c>
      <c r="E41" s="36"/>
      <c r="F41" s="24"/>
      <c r="G41" s="36">
        <f t="shared" si="0"/>
        <v>0</v>
      </c>
      <c r="H41" s="24"/>
      <c r="I41" s="36">
        <f>'bis 30.06.2023'!K$25</f>
        <v>0</v>
      </c>
      <c r="J41" s="37"/>
      <c r="K41" s="36">
        <f>'bis 30.06.2023'!$K$25-I41</f>
        <v>0</v>
      </c>
      <c r="L41" s="37"/>
      <c r="M41" s="36">
        <f>'bis 30.06.2024'!$K$25-(I41+K41)</f>
        <v>0</v>
      </c>
      <c r="N41" s="37"/>
      <c r="O41" s="36">
        <f>'bis 31.12.2024'!$K$25-(I41+K41+M41)</f>
        <v>0</v>
      </c>
      <c r="P41" s="37"/>
      <c r="Q41" s="36">
        <f>'bis 30.06.2025'!$K$25-($I41+$K41+$M41+O41)</f>
        <v>0</v>
      </c>
      <c r="R41" s="37"/>
      <c r="S41" s="36">
        <f>'bis 31.12.2025'!$K$25-($I41+$K41+$M41+O41+Q41)</f>
        <v>0</v>
      </c>
      <c r="T41" s="37"/>
      <c r="U41" s="36">
        <f>'bis 30.06.2026'!$K$25-($I41+$K41+$M41+O41+Q41+S41)</f>
        <v>0</v>
      </c>
      <c r="V41" s="37"/>
      <c r="W41" s="36">
        <f>'bis 31.12.2026'!$K$25-($I41+$K41+$M41+O41+Q41+S41+U41)</f>
        <v>0</v>
      </c>
      <c r="X41" s="24"/>
      <c r="Y41" s="36">
        <f>'bis 30.06.2027'!$K$25-($I41+$K41+$M41+O41+Q41+S41+U41+W41)</f>
        <v>0</v>
      </c>
      <c r="Z41" s="37"/>
      <c r="AA41" s="36">
        <f>'bis 31.12.2027'!$K$25-($I41+$K41+$M41+O41+Q41+S41+U41+W41+Y41)</f>
        <v>0</v>
      </c>
      <c r="AB41" s="37"/>
      <c r="AC41" s="36">
        <f>'bis 30.06.2028'!$K$25-($I41+$K41+$M41+O41+Q41+S41+U41+W41+Y41+AA41)</f>
        <v>0</v>
      </c>
      <c r="AD41" s="37"/>
      <c r="AE41" s="36">
        <f>'bis 31.12.2028'!$K$25-($I41+$K41+$M41+O41+Q41+S41+U41+W41+Y41+AA41+AC41)</f>
        <v>0</v>
      </c>
      <c r="AF41" s="37"/>
      <c r="AG41" s="36">
        <f>'bis 30.06.2029'!$K$25-($I41+$K41+$M41+O41+Q41+S41+U41+W41+Y41+AA41+AC41+AE41)</f>
        <v>0</v>
      </c>
      <c r="AH41" s="37"/>
      <c r="AI41" s="36">
        <f>'bis 31.12.2029'!$K$25-($I41+$K41+$M41+O41+Q41+S41+U41+W41+Y41+AA41+AC41+AE41+AG41)</f>
        <v>0</v>
      </c>
      <c r="AJ41" s="37"/>
    </row>
    <row r="42" spans="2:36" x14ac:dyDescent="0.25">
      <c r="B42" s="7"/>
      <c r="C42" s="174"/>
      <c r="D42" s="26" t="s">
        <v>57</v>
      </c>
      <c r="E42" s="36"/>
      <c r="F42" s="24"/>
      <c r="G42" s="36">
        <f t="shared" si="0"/>
        <v>0</v>
      </c>
      <c r="H42" s="24"/>
      <c r="I42" s="36">
        <f>'bis 30.06.2023'!L$25</f>
        <v>0</v>
      </c>
      <c r="J42" s="37"/>
      <c r="K42" s="36">
        <f>'bis 31.12.2023'!$L$25-I42</f>
        <v>0</v>
      </c>
      <c r="L42" s="37"/>
      <c r="M42" s="36">
        <f>'bis 30.06.2024'!$L$25-(I42+K42)</f>
        <v>0</v>
      </c>
      <c r="N42" s="37"/>
      <c r="O42" s="36">
        <f>'bis 31.12.2024'!$L$25-(I42+K42+M42)</f>
        <v>0</v>
      </c>
      <c r="P42" s="37"/>
      <c r="Q42" s="36">
        <f>'bis 30.06.2025'!$L$25-($I42+$K42+$M42+O42)</f>
        <v>0</v>
      </c>
      <c r="R42" s="37"/>
      <c r="S42" s="36">
        <f>'bis 31.12.2025'!$L$25-($I42+$K42+$M42+O42+Q42)</f>
        <v>0</v>
      </c>
      <c r="T42" s="37"/>
      <c r="U42" s="36">
        <f>'bis 30.06.2026'!$L$25-($I42+$K42+$M42+O42+Q42+S42)</f>
        <v>0</v>
      </c>
      <c r="V42" s="37"/>
      <c r="W42" s="36">
        <f>'bis 31.12.2026'!$L$25-($I42+$K42+$M42+O42+Q42+S42+U42)</f>
        <v>0</v>
      </c>
      <c r="X42" s="24"/>
      <c r="Y42" s="36">
        <f>'bis 30.06.2027'!$L$25-($I42+$K42+$M42+O42+Q42+S42+U42+W42)</f>
        <v>0</v>
      </c>
      <c r="Z42" s="37"/>
      <c r="AA42" s="36">
        <f>'bis 31.12.2027'!$L$25-($I42+$K42+$M42+O42+Q42+S42+U42+W42+Y42)</f>
        <v>0</v>
      </c>
      <c r="AB42" s="37"/>
      <c r="AC42" s="36">
        <f>'bis 30.06.2028'!$L$25-($I42+$K42+$M42+O42+Q42+S42+U42+W42+Y42+AA42)</f>
        <v>0</v>
      </c>
      <c r="AD42" s="37"/>
      <c r="AE42" s="36">
        <f>'bis 31.12.2028'!$L$25-($I42+$K42+$M42+O42+Q42+S42+U42+W42+Y42+AA42+AC42)</f>
        <v>0</v>
      </c>
      <c r="AF42" s="37"/>
      <c r="AG42" s="36">
        <f>'bis 30.06.2029'!$L$25-($I42+$K42+$M42+O42+Q42+S42+U42+W42+Y42+AA42+AC42+AE42)</f>
        <v>0</v>
      </c>
      <c r="AH42" s="37"/>
      <c r="AI42" s="36">
        <f>'bis 31.12.2029'!$L$25-($I42+$K42+$M42+O42+Q42+S42+U42+W42+Y42+AA42+AC42+AE42+AG42)</f>
        <v>0</v>
      </c>
      <c r="AJ42" s="37"/>
    </row>
    <row r="43" spans="2:36" x14ac:dyDescent="0.25">
      <c r="B43" s="7"/>
      <c r="C43" s="174"/>
      <c r="D43" s="26" t="s">
        <v>58</v>
      </c>
      <c r="E43" s="36"/>
      <c r="F43" s="24"/>
      <c r="G43" s="36">
        <f t="shared" si="0"/>
        <v>0</v>
      </c>
      <c r="H43" s="24"/>
      <c r="I43" s="36">
        <f>'bis 30.06.2023'!M$25</f>
        <v>0</v>
      </c>
      <c r="J43" s="37"/>
      <c r="K43" s="36">
        <f>'bis 31.12.2023'!$M$25-I43</f>
        <v>0</v>
      </c>
      <c r="L43" s="37"/>
      <c r="M43" s="36">
        <f>'bis 30.06.2024'!$M$25-(I43+K43)</f>
        <v>0</v>
      </c>
      <c r="N43" s="37"/>
      <c r="O43" s="36">
        <f>'bis 31.12.2024'!$M$25-(I43+K43+M43)</f>
        <v>0</v>
      </c>
      <c r="P43" s="37"/>
      <c r="Q43" s="36">
        <f>'bis 30.06.2025'!$M$25-($I43+$K43+$M43+O43)</f>
        <v>0</v>
      </c>
      <c r="R43" s="37"/>
      <c r="S43" s="36">
        <f>'bis 31.12.2025'!$M$25-($I43+$K43+$M43+O43+Q43)</f>
        <v>0</v>
      </c>
      <c r="T43" s="37"/>
      <c r="U43" s="36">
        <f>'bis 30.06.2026'!$M$25-($I43+$K43+$M43+O43+Q43+S43)</f>
        <v>0</v>
      </c>
      <c r="V43" s="37"/>
      <c r="W43" s="36">
        <f>'bis 31.12.2026'!$M$25-($I43+$K43+$M43+O43+Q43+S43+U43)</f>
        <v>0</v>
      </c>
      <c r="X43" s="24"/>
      <c r="Y43" s="36">
        <f>'bis 30.06.2027'!$M$25-($I43+$K43+$M43+O43+Q43+S43+U43+W43)</f>
        <v>0</v>
      </c>
      <c r="Z43" s="37"/>
      <c r="AA43" s="36">
        <f>'bis 31.12.2027'!$M$25-($I43+$K43+$M43+O43+Q43+S43+U43+W43+Y43)</f>
        <v>0</v>
      </c>
      <c r="AB43" s="37"/>
      <c r="AC43" s="36">
        <f>'bis 30.06.2028'!$M$25-($I43+$K43+$M43+O43+Q43+S43+U43+W43+Y43+AA43)</f>
        <v>0</v>
      </c>
      <c r="AD43" s="37"/>
      <c r="AE43" s="36">
        <f>'bis 31.12.2028'!$M$25-($I43+$K43+$M43+O43+Q43+S43+U43+W43+Y43+AA43+AC43)</f>
        <v>0</v>
      </c>
      <c r="AF43" s="37"/>
      <c r="AG43" s="36">
        <f>'bis 30.06.2029'!$M$25-($I43+$K43+$M43+O43+Q43+S43+U43+W43+Y43+AA43+AC43+AE43)</f>
        <v>0</v>
      </c>
      <c r="AH43" s="37"/>
      <c r="AI43" s="36">
        <f>'bis 31.12.2029'!$M$25-($I43+$K43+$M43+O43+Q43+S43+U43+W43+Y43+AA43+AC43+AE43+AG43)</f>
        <v>0</v>
      </c>
      <c r="AJ43" s="37"/>
    </row>
    <row r="44" spans="2:36" x14ac:dyDescent="0.25">
      <c r="B44" s="7"/>
      <c r="C44" s="174"/>
      <c r="D44" s="26" t="s">
        <v>59</v>
      </c>
      <c r="E44" s="36"/>
      <c r="F44" s="24"/>
      <c r="G44" s="36">
        <f t="shared" si="0"/>
        <v>0</v>
      </c>
      <c r="H44" s="24"/>
      <c r="I44" s="36">
        <f>'bis 30.06.2023'!N$25</f>
        <v>0</v>
      </c>
      <c r="J44" s="37"/>
      <c r="K44" s="36">
        <f>'bis 31.12.2023'!$N$25-I44</f>
        <v>0</v>
      </c>
      <c r="L44" s="37"/>
      <c r="M44" s="36">
        <f>'bis 30.06.2024'!$N$25-(I44+K44)</f>
        <v>0</v>
      </c>
      <c r="N44" s="37"/>
      <c r="O44" s="36">
        <f>'bis 31.12.2024'!$N$25-(I44+K44+M44)</f>
        <v>0</v>
      </c>
      <c r="P44" s="37"/>
      <c r="Q44" s="36">
        <f>'bis 30.06.2025'!$N$25-($I44+$K44+$M44+O44)</f>
        <v>0</v>
      </c>
      <c r="R44" s="37"/>
      <c r="S44" s="36">
        <f>'bis 31.12.2025'!$N$25-($I44+$K44+$M44+O44+Q44)</f>
        <v>0</v>
      </c>
      <c r="T44" s="37"/>
      <c r="U44" s="36">
        <f>'bis 30.06.2026'!$N$25-($I44+$K44+$M44+O44+Q44+S44)</f>
        <v>0</v>
      </c>
      <c r="V44" s="37"/>
      <c r="W44" s="36">
        <f>'bis 31.12.2026'!$N$25-($I44+$K44+$M44+O44+Q44+S44+U44)</f>
        <v>0</v>
      </c>
      <c r="X44" s="24"/>
      <c r="Y44" s="36">
        <f>'bis 30.06.2027'!$N$25-($I44+$K44+$M44+O44+Q44+S44+U44+W44)</f>
        <v>0</v>
      </c>
      <c r="Z44" s="37"/>
      <c r="AA44" s="36">
        <f>'bis 31.12.2027'!$N$25-($I44+$K44+$M44+O44+Q44+S44+U44+W44+Y44)</f>
        <v>0</v>
      </c>
      <c r="AB44" s="37"/>
      <c r="AC44" s="36">
        <f>'bis 30.06.2028'!$N$25-($I44+$K44+$M44+O44+Q44+S44+U44+W44+Y44+AA44)</f>
        <v>0</v>
      </c>
      <c r="AD44" s="37"/>
      <c r="AE44" s="36">
        <f>'bis 31.12.2028'!$N$25-($I44+$K44+$M44+O44+Q44+S44+U44+W44+Y44+AA44+AC44)</f>
        <v>0</v>
      </c>
      <c r="AF44" s="37"/>
      <c r="AG44" s="36">
        <f>'bis 30.06.2029'!$N$25-($I44+$K44+$M44+O44+Q44+S44+U44+W44+Y44+AA44+AC44+AE44)</f>
        <v>0</v>
      </c>
      <c r="AH44" s="37"/>
      <c r="AI44" s="36">
        <f>'bis 31.12.2029'!$N$25-($I44+$K44+$M44+O44+Q44+S44+U44+W44+Y44+AA44+AC44+AE44+AG44)</f>
        <v>0</v>
      </c>
      <c r="AJ44" s="37"/>
    </row>
    <row r="45" spans="2:36" x14ac:dyDescent="0.25">
      <c r="B45" s="7"/>
      <c r="C45" s="174"/>
      <c r="D45" s="26" t="s">
        <v>60</v>
      </c>
      <c r="E45" s="36"/>
      <c r="F45" s="24"/>
      <c r="G45" s="36">
        <f t="shared" si="0"/>
        <v>0</v>
      </c>
      <c r="H45" s="24"/>
      <c r="I45" s="36">
        <f>'bis 30.06.2023'!O$25</f>
        <v>0</v>
      </c>
      <c r="J45" s="37"/>
      <c r="K45" s="36">
        <f>'bis 31.12.2023'!$O$25-I45</f>
        <v>0</v>
      </c>
      <c r="L45" s="37"/>
      <c r="M45" s="36">
        <f>'bis 30.06.2024'!$O$25-(I45+K45)</f>
        <v>0</v>
      </c>
      <c r="N45" s="37"/>
      <c r="O45" s="36">
        <f>'bis 31.12.2024'!$O$25-(I45+K45+M45)</f>
        <v>0</v>
      </c>
      <c r="P45" s="37"/>
      <c r="Q45" s="36">
        <f>'bis 30.06.2025'!$O$25-($I45+$K45+$M45+O45)</f>
        <v>0</v>
      </c>
      <c r="R45" s="37"/>
      <c r="S45" s="36">
        <f>'bis 31.12.2025'!$O$25-($I45+$K45+$M45+O45+Q45)</f>
        <v>0</v>
      </c>
      <c r="T45" s="37"/>
      <c r="U45" s="36">
        <f>'bis 30.06.2026'!$O$25-($I45+$K45+$M45+O45+Q45+S45)</f>
        <v>0</v>
      </c>
      <c r="V45" s="37"/>
      <c r="W45" s="36">
        <f>'bis 31.12.2026'!$O$25-($I45+$K45+$M45+O45+Q45+S45+U45)</f>
        <v>0</v>
      </c>
      <c r="X45" s="24"/>
      <c r="Y45" s="36">
        <f>'bis 30.06.2027'!$O$25-($I45+$K45+$M45+O45+Q45+S45+U45+W45)</f>
        <v>0</v>
      </c>
      <c r="Z45" s="37"/>
      <c r="AA45" s="36">
        <f>'bis 31.12.2027'!$O$25-($I45+$K45+$M45+O45+Q45+S45+U45+W45+Y45)</f>
        <v>0</v>
      </c>
      <c r="AB45" s="37"/>
      <c r="AC45" s="36">
        <f>'bis 30.06.2028'!$O$25-($I45+$K45+$M45+O45+Q45+S45+U45+W45+Y45+AA45)</f>
        <v>0</v>
      </c>
      <c r="AD45" s="37"/>
      <c r="AE45" s="36">
        <f>'bis 31.12.2028'!$O$25-($I45+$K45+$M45+O45+Q45+S45+U45+W45+Y45+AA45+AC45)</f>
        <v>0</v>
      </c>
      <c r="AF45" s="37"/>
      <c r="AG45" s="36">
        <f>'bis 30.06.2029'!$O$25-($I45+$K45+$M45+O45+Q45+S45+U45+W45+Y45+AA45+AC45+AE45)</f>
        <v>0</v>
      </c>
      <c r="AH45" s="37"/>
      <c r="AI45" s="36">
        <f>'bis 31.12.2029'!$O$25-($I45+$K45+$M45+O45+Q45+S45+U45+W45+Y45+AA45+AC45+AE45+AG45)</f>
        <v>0</v>
      </c>
      <c r="AJ45" s="37"/>
    </row>
    <row r="46" spans="2:36" x14ac:dyDescent="0.25">
      <c r="B46" s="7"/>
      <c r="C46" s="175"/>
      <c r="D46" s="26" t="s">
        <v>61</v>
      </c>
      <c r="E46" s="36"/>
      <c r="F46" s="24"/>
      <c r="G46" s="36">
        <f t="shared" si="0"/>
        <v>0</v>
      </c>
      <c r="H46" s="24"/>
      <c r="I46" s="36">
        <f>'bis 30.06.2023'!P$25</f>
        <v>0</v>
      </c>
      <c r="J46" s="37"/>
      <c r="K46" s="36">
        <f>'bis 30.06.2023'!$P$25-I46</f>
        <v>0</v>
      </c>
      <c r="L46" s="37"/>
      <c r="M46" s="36">
        <f>'bis 30.06.2024'!$P$25-(I46+K46)</f>
        <v>0</v>
      </c>
      <c r="N46" s="37"/>
      <c r="O46" s="36">
        <f>'bis 31.12.2024'!$P$25-(I46+K46+M46)</f>
        <v>0</v>
      </c>
      <c r="P46" s="37"/>
      <c r="Q46" s="36">
        <f>'bis 30.06.2025'!$P$25-($I46+$K46+$M46+O46)</f>
        <v>0</v>
      </c>
      <c r="R46" s="37"/>
      <c r="S46" s="36">
        <f>'bis 31.12.2025'!$P$25-($I46+$K46+$M46+O46+Q46)</f>
        <v>0</v>
      </c>
      <c r="T46" s="37"/>
      <c r="U46" s="36">
        <f>'bis 30.06.2026'!$P$25-($I46+$K46+$M46+O46+Q46+S46)</f>
        <v>0</v>
      </c>
      <c r="V46" s="37"/>
      <c r="W46" s="36">
        <f>'bis 31.12.2026'!$P$25-($I46+$K46+$M46+O46+Q46+S46+U46)</f>
        <v>0</v>
      </c>
      <c r="X46" s="24"/>
      <c r="Y46" s="36">
        <f>'bis 30.06.2027'!$P$25-($I46+$K46+$M46+O46+Q46+S46+U46+W46)</f>
        <v>0</v>
      </c>
      <c r="Z46" s="37"/>
      <c r="AA46" s="36">
        <f>'bis 31.12.2027'!$P$25-($I46+$K46+$M46+O46+Q46+S46+U46+W46+Y46)</f>
        <v>0</v>
      </c>
      <c r="AB46" s="37"/>
      <c r="AC46" s="36">
        <f>'bis 30.06.2028'!$P$25-($I46+$K46+$M46+O46+Q46+S46+U46+W46+Y46+AA46)</f>
        <v>0</v>
      </c>
      <c r="AD46" s="37"/>
      <c r="AE46" s="36">
        <f>'bis 31.12.2028'!$P$25-($I46+$K46+$M46+O46+Q46+S46+U46+W46+Y46+AA46+AC46)</f>
        <v>0</v>
      </c>
      <c r="AF46" s="37"/>
      <c r="AG46" s="36">
        <f>'bis 30.06.2029'!$P$25-($I46+$K46+$M46+O46+Q46+S46+U46+W46+Y46+AA46+AC46+AE46)</f>
        <v>0</v>
      </c>
      <c r="AH46" s="37"/>
      <c r="AI46" s="36">
        <f>'bis 31.12.2029'!$P$25-($I46+$K46+$M46+O46+Q46+S46+U46+W46+Y46+AA46+AC46+AE46+AG46)</f>
        <v>0</v>
      </c>
      <c r="AJ46" s="37"/>
    </row>
    <row r="47" spans="2:36" x14ac:dyDescent="0.25">
      <c r="B47" s="7"/>
      <c r="C47" s="23" t="s">
        <v>98</v>
      </c>
      <c r="D47" s="26" t="s">
        <v>99</v>
      </c>
      <c r="E47" s="36">
        <f>Overview!F26</f>
        <v>0</v>
      </c>
      <c r="F47" s="24"/>
      <c r="G47" s="36">
        <f t="shared" si="0"/>
        <v>0</v>
      </c>
      <c r="H47" s="24"/>
      <c r="I47" s="36">
        <f>'bis 30.06.2023'!G33</f>
        <v>0</v>
      </c>
      <c r="J47" s="37"/>
      <c r="K47" s="36">
        <f>'bis 31.12.2023'!$G33-I47</f>
        <v>0</v>
      </c>
      <c r="L47" s="37"/>
      <c r="M47" s="36">
        <f>'bis 30.06.2024'!$G33-(I47+K47)</f>
        <v>0</v>
      </c>
      <c r="N47" s="37"/>
      <c r="O47" s="36">
        <f>'bis 31.12.2024'!$G33-(I47+K47+M47)</f>
        <v>0</v>
      </c>
      <c r="P47" s="37"/>
      <c r="Q47" s="36">
        <f>'bis 30.06.2025'!$G33-(I47+K47+M47+O47)</f>
        <v>0</v>
      </c>
      <c r="R47" s="37"/>
      <c r="S47" s="36">
        <f>'bis 31.12.2025'!$G33-(I47+K47+M47+O47+Q47)</f>
        <v>0</v>
      </c>
      <c r="T47" s="37"/>
      <c r="U47" s="36">
        <f>'bis 30.06.2026'!$G33-(I47+K47+M47+O47+Q47+S47)</f>
        <v>0</v>
      </c>
      <c r="V47" s="37"/>
      <c r="W47" s="36">
        <f>'bis 31.12.2026'!$G33-(I47+K47+M47+O47+Q47+S47+U47)</f>
        <v>42</v>
      </c>
      <c r="X47" s="24"/>
      <c r="Y47" s="36">
        <f>'bis 30.06.2027'!$G33-I47+K47+(M47+O47+Q47+S47+U47+W47)</f>
        <v>42</v>
      </c>
      <c r="Z47" s="37"/>
      <c r="AA47" s="36">
        <f>'bis 31.12.2027'!$G33-(I47+K47+M47+O47+Q47+S47+U47+W47+Y47)</f>
        <v>-84</v>
      </c>
      <c r="AB47" s="37"/>
      <c r="AC47" s="36">
        <f>'bis 30.06.2028'!$G33-(I47+K47+M47+O47+Q47+S47+U47+W47+Y47+AA47)</f>
        <v>0</v>
      </c>
      <c r="AD47" s="37"/>
      <c r="AE47" s="36">
        <f>'bis 31.12.2028'!$G33-(I47+K47+M47+O47+Q47+S47+U47+W47+Y47+AA47+AC47)</f>
        <v>0</v>
      </c>
      <c r="AF47" s="37"/>
      <c r="AG47" s="36">
        <f>'bis 30.06.2028'!$G33-(I47+K47+M47+O47+Q47+S47+U47+W47+Y47+AA47+AC47+AE47)</f>
        <v>0</v>
      </c>
      <c r="AH47" s="37"/>
      <c r="AI47" s="36">
        <f>'bis 31.12.2028'!$G33-(K47+M47+O47+Q47+S47+U47+W47+Y47+AA47+AC47+AE47+AG47)</f>
        <v>0</v>
      </c>
      <c r="AJ47" s="37"/>
    </row>
    <row r="48" spans="2:36" ht="27.6" x14ac:dyDescent="0.25">
      <c r="B48" s="38"/>
      <c r="C48" s="23" t="s">
        <v>100</v>
      </c>
      <c r="D48" s="26" t="s">
        <v>101</v>
      </c>
      <c r="E48" s="36">
        <f>Overview!F27</f>
        <v>0</v>
      </c>
      <c r="F48" s="24"/>
      <c r="G48" s="36">
        <f t="shared" si="0"/>
        <v>0</v>
      </c>
      <c r="H48" s="24"/>
      <c r="I48" s="36">
        <f>'bis 30.06.2023'!G34</f>
        <v>0</v>
      </c>
      <c r="J48" s="37"/>
      <c r="K48" s="36">
        <f>'bis 31.12.2023'!$G34-I48</f>
        <v>0</v>
      </c>
      <c r="L48" s="37"/>
      <c r="M48" s="36">
        <f>'bis 30.06.2024'!$G34-(I48+K48)</f>
        <v>0</v>
      </c>
      <c r="N48" s="37"/>
      <c r="O48" s="36">
        <f>'bis 31.12.2024'!$G34-(I48+K48+M48)</f>
        <v>0</v>
      </c>
      <c r="P48" s="37"/>
      <c r="Q48" s="36">
        <f>'bis 30.06.2025'!$G34-(I48+K48+M48+O48)</f>
        <v>0</v>
      </c>
      <c r="R48" s="37"/>
      <c r="S48" s="36">
        <f>'bis 31.12.2025'!$G34-(I48+K48+M48+O48+Q48)</f>
        <v>0</v>
      </c>
      <c r="T48" s="37"/>
      <c r="U48" s="36">
        <f>'bis 30.06.2026'!$G34-(I48+K48+M48+O48+Q48+S48)</f>
        <v>0</v>
      </c>
      <c r="V48" s="37"/>
      <c r="W48" s="36">
        <f>'bis 31.12.2026'!$G34-(I48+K48+M48+O48+Q48+S48+U48)</f>
        <v>400</v>
      </c>
      <c r="X48" s="24"/>
      <c r="Y48" s="36">
        <f>'bis 30.06.2027'!$G34-I48+K48+(M48+O48+Q48+S48+U48+W48)</f>
        <v>400</v>
      </c>
      <c r="Z48" s="37"/>
      <c r="AA48" s="36">
        <f>'bis 31.12.2027'!$G34-(I48+K48+M48+O48+Q48+S48+U48+W48+Y48)</f>
        <v>-800</v>
      </c>
      <c r="AB48" s="37"/>
      <c r="AC48" s="36">
        <f>'bis 30.06.2028'!$G34-(I48+K48+M48+O48+Q48+S48+U48+W48+Y48+AA48)</f>
        <v>0</v>
      </c>
      <c r="AD48" s="37"/>
      <c r="AE48" s="36">
        <f>'bis 31.12.2028'!$G34-(I48+K48+M48+O48+Q48+S48+U48+W48+Y48+AA48+AC48)</f>
        <v>0</v>
      </c>
      <c r="AF48" s="37"/>
      <c r="AG48" s="36">
        <f>'bis 30.06.2028'!$G34-(I48+K48+M48+O48+Q48+S48+U48+W48+Y48+AA48+AC48+AE48)</f>
        <v>0</v>
      </c>
      <c r="AH48" s="37"/>
      <c r="AI48" s="36">
        <f>'bis 31.12.2028'!$G34-(K48+M48+O48+Q48+S48+U48+W48+Y48+AA48+AC48+AE48+AG48)</f>
        <v>0</v>
      </c>
      <c r="AJ48" s="37"/>
    </row>
    <row r="49" spans="2:36" x14ac:dyDescent="0.25">
      <c r="B49" s="38"/>
      <c r="C49" s="9"/>
      <c r="D49" s="9"/>
      <c r="E49" s="52"/>
      <c r="F49" s="24"/>
      <c r="G49" s="52"/>
      <c r="H49" s="24"/>
      <c r="I49" s="52"/>
      <c r="J49" s="24"/>
      <c r="K49" s="52"/>
      <c r="L49" s="24"/>
      <c r="M49" s="52"/>
      <c r="N49" s="24"/>
      <c r="O49" s="52"/>
      <c r="P49" s="24"/>
      <c r="Q49" s="52"/>
      <c r="R49" s="24"/>
      <c r="S49" s="52"/>
      <c r="T49" s="24"/>
      <c r="U49" s="52"/>
      <c r="V49" s="24"/>
      <c r="W49" s="52"/>
      <c r="X49" s="24"/>
      <c r="Y49" s="52"/>
      <c r="Z49" s="24"/>
      <c r="AA49" s="52"/>
      <c r="AB49" s="24"/>
      <c r="AC49" s="52"/>
      <c r="AD49" s="24"/>
      <c r="AE49" s="52"/>
      <c r="AF49" s="24"/>
      <c r="AG49" s="52"/>
      <c r="AH49" s="24"/>
      <c r="AI49" s="52"/>
      <c r="AJ49" s="37"/>
    </row>
    <row r="50" spans="2:36" ht="34.5" customHeight="1" x14ac:dyDescent="0.25">
      <c r="B50" s="7"/>
      <c r="C50" s="29" t="s">
        <v>16</v>
      </c>
      <c r="D50" s="29" t="s">
        <v>72</v>
      </c>
      <c r="E50" s="30" t="s">
        <v>6</v>
      </c>
      <c r="F50" s="20"/>
      <c r="G50" s="30" t="s">
        <v>81</v>
      </c>
      <c r="H50" s="20"/>
      <c r="I50" s="31" t="s">
        <v>35</v>
      </c>
      <c r="J50" s="32"/>
      <c r="K50" s="31" t="s">
        <v>36</v>
      </c>
      <c r="L50" s="32"/>
      <c r="M50" s="31" t="s">
        <v>37</v>
      </c>
      <c r="N50" s="32"/>
      <c r="O50" s="31" t="s">
        <v>38</v>
      </c>
      <c r="P50" s="32"/>
      <c r="Q50" s="31" t="s">
        <v>62</v>
      </c>
      <c r="R50" s="32"/>
      <c r="S50" s="31" t="s">
        <v>63</v>
      </c>
      <c r="T50" s="32"/>
      <c r="U50" s="31" t="s">
        <v>64</v>
      </c>
      <c r="V50" s="32"/>
      <c r="W50" s="31" t="s">
        <v>67</v>
      </c>
      <c r="X50" s="20"/>
      <c r="Y50" s="31" t="s">
        <v>68</v>
      </c>
      <c r="Z50" s="32"/>
      <c r="AA50" s="31" t="s">
        <v>65</v>
      </c>
      <c r="AB50" s="32"/>
      <c r="AC50" s="31" t="s">
        <v>66</v>
      </c>
      <c r="AD50" s="32"/>
      <c r="AE50" s="31" t="s">
        <v>69</v>
      </c>
      <c r="AF50" s="32"/>
      <c r="AG50" s="31" t="s">
        <v>70</v>
      </c>
      <c r="AH50" s="32"/>
      <c r="AI50" s="31" t="s">
        <v>71</v>
      </c>
      <c r="AJ50" s="32"/>
    </row>
    <row r="51" spans="2:36" x14ac:dyDescent="0.25">
      <c r="B51" s="7"/>
      <c r="C51" s="23" t="s">
        <v>92</v>
      </c>
      <c r="D51" s="26" t="s">
        <v>93</v>
      </c>
      <c r="E51" s="36">
        <f>Overview!F22</f>
        <v>0</v>
      </c>
      <c r="F51" s="24"/>
      <c r="G51" s="36">
        <f t="shared" ref="G51:G70" si="1">SUM(I51,K51,M51,O51,Q51,S51,U51,W51,Y51,AA51,AC51,AE51,AG51,AI51)</f>
        <v>0</v>
      </c>
      <c r="H51" s="24"/>
      <c r="I51" s="36">
        <f>'bis 30.06.2023'!$G$26</f>
        <v>0</v>
      </c>
      <c r="J51" s="37"/>
      <c r="K51" s="36">
        <f>'bis 31.12.2023'!G$26-I51</f>
        <v>0</v>
      </c>
      <c r="L51" s="37"/>
      <c r="M51" s="36">
        <f>'bis 30.06.2024'!$G$26-(I51+K51)</f>
        <v>0</v>
      </c>
      <c r="N51" s="37"/>
      <c r="O51" s="36">
        <f>'bis 31.12.2024'!$G$26-(I51+K51+M51)</f>
        <v>0</v>
      </c>
      <c r="P51" s="37"/>
      <c r="Q51" s="36">
        <f>'bis 30.06.2025'!$G$26-($I51+$K51+$M51+O51)</f>
        <v>0</v>
      </c>
      <c r="R51" s="37"/>
      <c r="S51" s="36">
        <f>'bis 31.12.2025'!$G$26-($I51+$K51+$M51+O51+Q51)</f>
        <v>0</v>
      </c>
      <c r="T51" s="37"/>
      <c r="U51" s="36">
        <f>'bis 30.06.2026'!$G$26-($I51+$K51+$M51+O51+Q51+S51)</f>
        <v>0</v>
      </c>
      <c r="V51" s="37"/>
      <c r="W51" s="36">
        <f>'bis 31.12.2026'!$G$26-($I51+$K51+$M51+O51+Q51+S51+U51)</f>
        <v>0</v>
      </c>
      <c r="X51" s="24"/>
      <c r="Y51" s="36">
        <f>'bis 30.06.2027'!$G$26-($I51+$K51+$M51+O51+Q51+S51+U51+W51)</f>
        <v>0</v>
      </c>
      <c r="Z51" s="37"/>
      <c r="AA51" s="36">
        <f>'bis 31.12.2027'!$G$26-($I51+$K51+$M51+O51+Q51+S51+U51+W51+Y51)</f>
        <v>0</v>
      </c>
      <c r="AB51" s="37"/>
      <c r="AC51" s="36">
        <f>'bis 30.06.2028'!$G$26-($I51+$K51+$M51+O51+Q51+S51+U51+W51+Y51+AA51)</f>
        <v>0</v>
      </c>
      <c r="AD51" s="37"/>
      <c r="AE51" s="36">
        <f>'bis 31.12.2028'!$G$26-($I51+$K51+$M51+O51+Q51+S51+U51+W51+Y51+AA51+AC51)</f>
        <v>0</v>
      </c>
      <c r="AF51" s="37"/>
      <c r="AG51" s="36">
        <f>'bis 30.06.2029'!$G$26-($I51+$K51+$M51+O51+Q51+S51+U51+W51+Y51+AA51+AC51+AE51)</f>
        <v>0</v>
      </c>
      <c r="AH51" s="37"/>
      <c r="AI51" s="36">
        <f>'bis 31.12.2029'!$G$26-($I51+$K51+$M51+O51+Q51+S51+U51+W51+Y51+AA51+AC51+AE51+AG51)</f>
        <v>0</v>
      </c>
      <c r="AJ51" s="37"/>
    </row>
    <row r="52" spans="2:36" x14ac:dyDescent="0.25">
      <c r="B52" s="7"/>
      <c r="C52" s="81"/>
      <c r="D52" s="26" t="s">
        <v>43</v>
      </c>
      <c r="E52" s="36"/>
      <c r="F52" s="24"/>
      <c r="G52" s="36">
        <f t="shared" si="1"/>
        <v>0</v>
      </c>
      <c r="H52" s="24"/>
      <c r="I52" s="36">
        <f>'bis 30.06.2023'!H$26</f>
        <v>0</v>
      </c>
      <c r="J52" s="37"/>
      <c r="K52" s="36">
        <f>'bis 31.12.2023'!H$26-I52</f>
        <v>0</v>
      </c>
      <c r="L52" s="37"/>
      <c r="M52" s="36">
        <f>'bis 30.06.2024'!$H$26-(I52+K52)</f>
        <v>0</v>
      </c>
      <c r="N52" s="37"/>
      <c r="O52" s="36">
        <f>'bis 31.12.2024'!$H$26-(I52+K52+M52)</f>
        <v>0</v>
      </c>
      <c r="P52" s="37"/>
      <c r="Q52" s="36">
        <f>'bis 30.06.2025'!$H$26-($I52+$K52+$M52+O52)</f>
        <v>0</v>
      </c>
      <c r="R52" s="37"/>
      <c r="S52" s="36">
        <f>'bis 31.12.2025'!$H$26-($I52+$K52+$M52+O52+Q52)</f>
        <v>0</v>
      </c>
      <c r="T52" s="37"/>
      <c r="U52" s="36">
        <f>'bis 30.06.2026'!$H$26-($I52+$K52+$M52+O52+Q52+S52)</f>
        <v>0</v>
      </c>
      <c r="V52" s="37"/>
      <c r="W52" s="36">
        <f>'bis 31.12.2026'!$H$26-($I52+$K52+$M52+O52+Q52+S52+U52)</f>
        <v>0</v>
      </c>
      <c r="X52" s="24"/>
      <c r="Y52" s="36">
        <f>'bis 30.06.2027'!$H$26-($I52+$K52+$M52+O52+Q52+S52+U52+W52)</f>
        <v>0</v>
      </c>
      <c r="Z52" s="37"/>
      <c r="AA52" s="36">
        <f>'bis 31.12.2027'!$H$26-($I52+$K52+$M52+O52+Q52+S52+U52+W52+Y52)</f>
        <v>0</v>
      </c>
      <c r="AB52" s="37"/>
      <c r="AC52" s="36">
        <f>'bis 30.06.2028'!$H$26-($I52+$K52+$M52+O52+Q52+S52+U52+W52+Y52+AA52)</f>
        <v>0</v>
      </c>
      <c r="AD52" s="37"/>
      <c r="AE52" s="36">
        <f>'bis 31.12.2028'!$H$26-($I52+$K52+$M52+O52+Q52+S52+U52+W52+Y52+AA52+AC52)</f>
        <v>0</v>
      </c>
      <c r="AF52" s="37"/>
      <c r="AG52" s="36">
        <f>'bis 30.06.2029'!$H$26-($I52+$K52+$M52+O52+Q52+S52+U52+W52+Y52+AA52+AC52+AE52)</f>
        <v>0</v>
      </c>
      <c r="AH52" s="37"/>
      <c r="AI52" s="36">
        <f>'bis 31.12.2029'!$H$26-($I52+$K52+$M52+O52+Q52+S52+U52+W52+Y52+AA52+AC52+AE52+AG52)</f>
        <v>0</v>
      </c>
      <c r="AJ52" s="37"/>
    </row>
    <row r="53" spans="2:36" x14ac:dyDescent="0.25">
      <c r="B53" s="7"/>
      <c r="C53" s="82"/>
      <c r="D53" s="26" t="s">
        <v>41</v>
      </c>
      <c r="E53" s="36"/>
      <c r="F53" s="24"/>
      <c r="G53" s="36">
        <f t="shared" si="1"/>
        <v>0</v>
      </c>
      <c r="H53" s="24"/>
      <c r="I53" s="36">
        <f>'bis 30.06.2023'!I$26</f>
        <v>0</v>
      </c>
      <c r="J53" s="37"/>
      <c r="K53" s="36">
        <f>'bis 31.12.2023'!I$26-I53</f>
        <v>0</v>
      </c>
      <c r="L53" s="37"/>
      <c r="M53" s="36">
        <f>'bis 30.06.2024'!$I$26-(I53+K53)</f>
        <v>0</v>
      </c>
      <c r="N53" s="37"/>
      <c r="O53" s="36">
        <f>'bis 31.12.2024'!$I$26-(I53+K53+M53)</f>
        <v>0</v>
      </c>
      <c r="P53" s="37"/>
      <c r="Q53" s="36">
        <f>'bis 30.06.2025'!$I$26-($I53+$K53+$M53+O53)</f>
        <v>0</v>
      </c>
      <c r="R53" s="37"/>
      <c r="S53" s="36">
        <f>'bis 31.12.2025'!$I$26-($I53+$K53+$M53+O53+Q53)</f>
        <v>0</v>
      </c>
      <c r="T53" s="37"/>
      <c r="U53" s="36">
        <f>'bis 30.06.2026'!$I$26-($I53+$K53+$M53+O53+Q53+S53)</f>
        <v>0</v>
      </c>
      <c r="V53" s="37"/>
      <c r="W53" s="36">
        <f>'bis 31.12.2026'!$I$26-($I53+$K53+$M53+O53+Q53+S53+U53)</f>
        <v>0</v>
      </c>
      <c r="X53" s="24"/>
      <c r="Y53" s="36">
        <f>'bis 30.06.2027'!$I$26-($I53+$K53+$M53+O53+Q53+S53+U53+W53)</f>
        <v>0</v>
      </c>
      <c r="Z53" s="37"/>
      <c r="AA53" s="36">
        <f>'bis 31.12.2027'!$I$26-($I53+$K53+$M53+O53+Q53+S53+U53+W53+Y53)</f>
        <v>0</v>
      </c>
      <c r="AB53" s="37"/>
      <c r="AC53" s="36">
        <f>'bis 30.06.2028'!$I$26-($I53+$K53+$M53+O53+Q53+S53+U53+W53+Y53+AA53)</f>
        <v>0</v>
      </c>
      <c r="AD53" s="37"/>
      <c r="AE53" s="36">
        <f>'bis 31.12.2028'!$I$26-($I53+$K53+$M53+O53+Q53+S53+U53+W53+Y53+AA53+AC53)</f>
        <v>0</v>
      </c>
      <c r="AF53" s="37"/>
      <c r="AG53" s="36">
        <f>'bis 30.06.2029'!$I$26-($I53+$K53+$M53+O53+Q53+S53+U53+W53+Y53+AA53+AC53+AE53)</f>
        <v>0</v>
      </c>
      <c r="AH53" s="37"/>
      <c r="AI53" s="36">
        <f>'bis 31.12.2029'!$I$26-($I53+$K53+$M53+O53+Q53+S53+U53+W53+Y53+AA53+AC53+AE53+AG53)</f>
        <v>0</v>
      </c>
      <c r="AJ53" s="37"/>
    </row>
    <row r="54" spans="2:36" x14ac:dyDescent="0.25">
      <c r="B54" s="7"/>
      <c r="C54" s="82"/>
      <c r="D54" s="26" t="s">
        <v>42</v>
      </c>
      <c r="E54" s="36"/>
      <c r="F54" s="24"/>
      <c r="G54" s="36">
        <f t="shared" si="1"/>
        <v>0</v>
      </c>
      <c r="H54" s="24"/>
      <c r="I54" s="36">
        <f>'bis 30.06.2023'!J$26</f>
        <v>0</v>
      </c>
      <c r="J54" s="37"/>
      <c r="K54" s="36">
        <f>'bis 31.12.2023'!J$26-I54</f>
        <v>0</v>
      </c>
      <c r="L54" s="37"/>
      <c r="M54" s="36">
        <f>'bis 30.06.2024'!$J$26-(I54+K54)</f>
        <v>0</v>
      </c>
      <c r="N54" s="37"/>
      <c r="O54" s="36">
        <f>'bis 31.12.2024'!$J$26-(I54+K54+M54)</f>
        <v>0</v>
      </c>
      <c r="P54" s="37"/>
      <c r="Q54" s="36">
        <f>'bis 30.06.2025'!$J$26-($I54+$K54+$M54+O54)</f>
        <v>0</v>
      </c>
      <c r="R54" s="37"/>
      <c r="S54" s="36">
        <f>'bis 31.12.2025'!$J$26-($I54+$K54+$M54+O54+Q54)</f>
        <v>0</v>
      </c>
      <c r="T54" s="37"/>
      <c r="U54" s="36">
        <f>'bis 30.06.2026'!$J$26-($I54+$K54+$M54+O54+Q54+S54)</f>
        <v>0</v>
      </c>
      <c r="V54" s="37"/>
      <c r="W54" s="36">
        <f>'bis 31.12.2026'!$J$26-($I54+$K54+$M54+O54+Q54+S54+U54)</f>
        <v>0</v>
      </c>
      <c r="X54" s="24"/>
      <c r="Y54" s="36">
        <f>'bis 30.06.2027'!$J$26-($I54+$K54+$M54+O54+Q54+S54+U54+W54)</f>
        <v>0</v>
      </c>
      <c r="Z54" s="37"/>
      <c r="AA54" s="36">
        <f>'bis 31.12.2027'!$J$26-($I54+$K54+$M54+O54+Q54+S54+U54+W54+Y54)</f>
        <v>0</v>
      </c>
      <c r="AB54" s="37"/>
      <c r="AC54" s="36">
        <f>'bis 30.06.2028'!$J$26-($I54+$K54+$M54+O54+Q54+S54+U54+W54+Y54+AA54)</f>
        <v>0</v>
      </c>
      <c r="AD54" s="37"/>
      <c r="AE54" s="36">
        <f>'bis 31.12.2028'!$J$26-($I54+$K54+$M54+O54+Q54+S54+U54+W54+Y54+AA54+AC54)</f>
        <v>0</v>
      </c>
      <c r="AF54" s="37"/>
      <c r="AG54" s="36">
        <f>'bis 30.06.2029'!$J$26-($I54+$K54+$M54+O54+Q54+S54+U54+W54+Y54+AA54+AC54+AE54)</f>
        <v>0</v>
      </c>
      <c r="AH54" s="37"/>
      <c r="AI54" s="36">
        <f>'bis 31.12.2029'!$J$26-($I54+$K54+$M54+O54+Q54+S54+U54+W54+Y54+AA54+AC54+AE54+AG54)</f>
        <v>0</v>
      </c>
      <c r="AJ54" s="37"/>
    </row>
    <row r="55" spans="2:36" x14ac:dyDescent="0.25">
      <c r="B55" s="7"/>
      <c r="C55" s="82"/>
      <c r="D55" s="26" t="s">
        <v>56</v>
      </c>
      <c r="E55" s="36"/>
      <c r="F55" s="24"/>
      <c r="G55" s="36">
        <f t="shared" si="1"/>
        <v>0</v>
      </c>
      <c r="H55" s="24"/>
      <c r="I55" s="36">
        <f>'bis 30.06.2023'!K$26</f>
        <v>0</v>
      </c>
      <c r="J55" s="37"/>
      <c r="K55" s="36">
        <f>'bis 31.12.2023'!K$26-I55</f>
        <v>0</v>
      </c>
      <c r="L55" s="37"/>
      <c r="M55" s="36">
        <f>'bis 30.06.2024'!$K$26-(I55+K55)</f>
        <v>0</v>
      </c>
      <c r="N55" s="37"/>
      <c r="O55" s="36">
        <f>'bis 31.12.2024'!$K$26-(I55+K55+M55)</f>
        <v>0</v>
      </c>
      <c r="P55" s="37"/>
      <c r="Q55" s="36">
        <f>'bis 30.06.2025'!$K$26-($I55+$K55+$M55+O55)</f>
        <v>0</v>
      </c>
      <c r="R55" s="37"/>
      <c r="S55" s="36">
        <f>'bis 31.12.2025'!$K$26-($I55+$K55+$M55+O55+Q55)</f>
        <v>0</v>
      </c>
      <c r="T55" s="37"/>
      <c r="U55" s="36">
        <f>'bis 30.06.2026'!$K$26-($I55+$K55+$M55+O55+Q55+S55)</f>
        <v>0</v>
      </c>
      <c r="V55" s="37"/>
      <c r="W55" s="36">
        <f>'bis 31.12.2026'!$K$26-($I55+$K55+$M55+O55+Q55+S55+U55)</f>
        <v>0</v>
      </c>
      <c r="X55" s="24"/>
      <c r="Y55" s="36">
        <f>'bis 30.06.2027'!$K$26-($I55+$K55+$M55+O55+Q55+S55+U55+W55)</f>
        <v>0</v>
      </c>
      <c r="Z55" s="37"/>
      <c r="AA55" s="36">
        <f>'bis 31.12.2027'!$K$26-($I55+$K55+$M55+O55+Q55+S55+U55+W55+Y55)</f>
        <v>0</v>
      </c>
      <c r="AB55" s="37"/>
      <c r="AC55" s="36">
        <f>'bis 30.06.2028'!$K$26-($I55+$K55+$M55+O55+Q55+S55+U55+W55+Y55+AA55)</f>
        <v>0</v>
      </c>
      <c r="AD55" s="37"/>
      <c r="AE55" s="36">
        <f>'bis 31.12.2028'!$K$26-($I55+$K55+$M55+O55+Q55+S55+U55+W55+Y55+AA55+AC55)</f>
        <v>0</v>
      </c>
      <c r="AF55" s="37"/>
      <c r="AG55" s="36">
        <f>'bis 30.06.2029'!$K$26-($I55+$K55+$M55+O55+Q55+S55+U55+W55+Y55+AA55+AC55+AE55)</f>
        <v>0</v>
      </c>
      <c r="AH55" s="37"/>
      <c r="AI55" s="36">
        <f>'bis 31.12.2029'!$K$26-($I55+$K55+$M55+O55+Q55+S55+U55+W55+Y55+AA55+AC55+AE55+AG55)</f>
        <v>0</v>
      </c>
      <c r="AJ55" s="37"/>
    </row>
    <row r="56" spans="2:36" x14ac:dyDescent="0.25">
      <c r="B56" s="7"/>
      <c r="C56" s="82"/>
      <c r="D56" s="26" t="s">
        <v>57</v>
      </c>
      <c r="E56" s="36"/>
      <c r="F56" s="24"/>
      <c r="G56" s="36">
        <f t="shared" si="1"/>
        <v>0</v>
      </c>
      <c r="H56" s="24"/>
      <c r="I56" s="36">
        <f>'bis 30.06.2023'!L$26</f>
        <v>0</v>
      </c>
      <c r="J56" s="37"/>
      <c r="K56" s="36">
        <f>'bis 31.12.2023'!L$26-I56</f>
        <v>0</v>
      </c>
      <c r="L56" s="37"/>
      <c r="M56" s="36">
        <f>'bis 30.06.2024'!$L$26-(I56+K56)</f>
        <v>0</v>
      </c>
      <c r="N56" s="37"/>
      <c r="O56" s="36">
        <f>'bis 31.12.2024'!$L$26-(I56+K56+M56)</f>
        <v>0</v>
      </c>
      <c r="P56" s="37"/>
      <c r="Q56" s="36">
        <f>'bis 30.06.2025'!$L$26-($I56+$K56+$M56+O56)</f>
        <v>0</v>
      </c>
      <c r="R56" s="37"/>
      <c r="S56" s="36">
        <f>'bis 31.12.2025'!$L$26-($I56+$K56+$M56+O56+Q56)</f>
        <v>0</v>
      </c>
      <c r="T56" s="37"/>
      <c r="U56" s="36">
        <f>'bis 30.06.2026'!$L$26-($I56+$K56+$M56+O56+Q56+S56)</f>
        <v>0</v>
      </c>
      <c r="V56" s="37"/>
      <c r="W56" s="36">
        <f>'bis 31.12.2026'!$L$26-($I56+$K56+$M56+O56+Q56+S56+U56)</f>
        <v>0</v>
      </c>
      <c r="X56" s="24"/>
      <c r="Y56" s="36">
        <f>'bis 30.06.2027'!$L$26-($I56+$K56+$M56+O56+Q56+S56+U56+W56)</f>
        <v>0</v>
      </c>
      <c r="Z56" s="37"/>
      <c r="AA56" s="36">
        <f>'bis 31.12.2027'!$L$26-($I56+$K56+$M56+O56+Q56+S56+U56+W56+Y56)</f>
        <v>0</v>
      </c>
      <c r="AB56" s="37"/>
      <c r="AC56" s="36">
        <f>'bis 30.06.2028'!$L$26-($I56+$K56+$M56+O56+Q56+S56+U56+W56+Y56+AA56)</f>
        <v>0</v>
      </c>
      <c r="AD56" s="37"/>
      <c r="AE56" s="36">
        <f>'bis 31.12.2028'!$L$26-($I56+$K56+$M56+O56+Q56+S56+U56+W56+Y56+AA56+AC56)</f>
        <v>0</v>
      </c>
      <c r="AF56" s="37"/>
      <c r="AG56" s="36">
        <f>'bis 30.06.2029'!$L$26-($I56+$K56+$M56+O56+Q56+S56+U56+W56+Y56+AA56+AC56+AE56)</f>
        <v>0</v>
      </c>
      <c r="AH56" s="37"/>
      <c r="AI56" s="36">
        <f>'bis 31.12.2029'!$L$26-($I56+$K56+$M56+O56+Q56+S56+U56+W56+Y56+AA56+AC56+AE56+AG56)</f>
        <v>0</v>
      </c>
      <c r="AJ56" s="37"/>
    </row>
    <row r="57" spans="2:36" x14ac:dyDescent="0.25">
      <c r="B57" s="7"/>
      <c r="C57" s="82"/>
      <c r="D57" s="26" t="s">
        <v>58</v>
      </c>
      <c r="E57" s="36"/>
      <c r="F57" s="24"/>
      <c r="G57" s="36">
        <f t="shared" si="1"/>
        <v>0</v>
      </c>
      <c r="H57" s="24"/>
      <c r="I57" s="36">
        <f>'bis 30.06.2023'!M$26</f>
        <v>0</v>
      </c>
      <c r="J57" s="37"/>
      <c r="K57" s="36">
        <f>'bis 31.12.2023'!M$26-I57</f>
        <v>0</v>
      </c>
      <c r="L57" s="37"/>
      <c r="M57" s="36">
        <f>'bis 30.06.2024'!$M$26-(I57+K57)</f>
        <v>0</v>
      </c>
      <c r="N57" s="37"/>
      <c r="O57" s="36">
        <f>'bis 31.12.2024'!$M$26-(I57+K57+M57)</f>
        <v>0</v>
      </c>
      <c r="P57" s="37"/>
      <c r="Q57" s="36">
        <f>'bis 30.06.2025'!$M$26-($I57+$K57+$M57+O57)</f>
        <v>0</v>
      </c>
      <c r="R57" s="37"/>
      <c r="S57" s="36">
        <f>'bis 31.12.2025'!$M$26-($I57+$K57+$M57+O57+Q57)</f>
        <v>0</v>
      </c>
      <c r="T57" s="37"/>
      <c r="U57" s="36">
        <f>'bis 30.06.2026'!$M$26-($I57+$K57+$M57+O57+Q57+S57)</f>
        <v>0</v>
      </c>
      <c r="V57" s="37"/>
      <c r="W57" s="36">
        <f>'bis 31.12.2026'!$M$26-($I57+$K57+$M57+O57+Q57+S57+U57)</f>
        <v>0</v>
      </c>
      <c r="X57" s="24"/>
      <c r="Y57" s="36">
        <f>'bis 30.06.2027'!$M$26-($I57+$K57+$M57+O57+Q57+S57+U57+W57)</f>
        <v>0</v>
      </c>
      <c r="Z57" s="37"/>
      <c r="AA57" s="36">
        <f>'bis 31.12.2027'!$M$26-($I57+$K57+$M57+O57+Q57+S57+U57+W57+Y57)</f>
        <v>0</v>
      </c>
      <c r="AB57" s="37"/>
      <c r="AC57" s="36">
        <f>'bis 30.06.2028'!$M$26-($I57+$K57+$M57+O57+Q57+S57+U57+W57+Y57+AA57)</f>
        <v>0</v>
      </c>
      <c r="AD57" s="37"/>
      <c r="AE57" s="36">
        <f>'bis 31.12.2028'!$M$26-($I57+$K57+$M57+O57+Q57+S57+U57+W57+Y57+AA57+AC57)</f>
        <v>0</v>
      </c>
      <c r="AF57" s="37"/>
      <c r="AG57" s="36">
        <f>'bis 30.06.2029'!$M$26-($I57+$K57+$M57+O57+Q57+S57+U57+W57+Y57+AA57+AC57+AE57)</f>
        <v>0</v>
      </c>
      <c r="AH57" s="37"/>
      <c r="AI57" s="36">
        <f>'bis 31.12.2029'!$M$26-($I57+$K57+$M57+O57+Q57+S57+U57+W57+Y57+AA57+AC57+AE57+AG57)</f>
        <v>0</v>
      </c>
      <c r="AJ57" s="37"/>
    </row>
    <row r="58" spans="2:36" x14ac:dyDescent="0.25">
      <c r="B58" s="7"/>
      <c r="C58" s="82"/>
      <c r="D58" s="26" t="s">
        <v>59</v>
      </c>
      <c r="E58" s="36"/>
      <c r="F58" s="24"/>
      <c r="G58" s="36">
        <f t="shared" si="1"/>
        <v>0</v>
      </c>
      <c r="H58" s="24"/>
      <c r="I58" s="36">
        <f>'bis 30.06.2023'!N$26</f>
        <v>0</v>
      </c>
      <c r="J58" s="37"/>
      <c r="K58" s="36">
        <f>'bis 31.12.2023'!N$26-I58</f>
        <v>0</v>
      </c>
      <c r="L58" s="37"/>
      <c r="M58" s="36">
        <f>'bis 30.06.2024'!$N$26-(I58+K58)</f>
        <v>0</v>
      </c>
      <c r="N58" s="37"/>
      <c r="O58" s="36">
        <f>'bis 31.12.2024'!$N$26-(I58+K58+M58)</f>
        <v>0</v>
      </c>
      <c r="P58" s="37"/>
      <c r="Q58" s="36">
        <f>'bis 30.06.2025'!$N$26-($I58+$K58+$M58+O58)</f>
        <v>0</v>
      </c>
      <c r="R58" s="37"/>
      <c r="S58" s="36">
        <f>'bis 31.12.2025'!$N$26-($I58+$K58+$M58+O58+Q58)</f>
        <v>0</v>
      </c>
      <c r="T58" s="37"/>
      <c r="U58" s="36">
        <f>'bis 30.06.2026'!$N$26-($I58+$K58+$M58+O58+Q58+S58)</f>
        <v>0</v>
      </c>
      <c r="V58" s="37"/>
      <c r="W58" s="36">
        <f>'bis 31.12.2026'!$N$26-($I58+$K58+$M58+O58+Q58+S58+U58)</f>
        <v>0</v>
      </c>
      <c r="X58" s="24"/>
      <c r="Y58" s="36">
        <f>'bis 30.06.2027'!$N$26-($I58+$K58+$M58+O58+Q58+S58+U58+W58)</f>
        <v>0</v>
      </c>
      <c r="Z58" s="37"/>
      <c r="AA58" s="36">
        <f>'bis 31.12.2027'!$N$26-($I58+$K58+$M58+O58+Q58+S58+U58+W58+Y58)</f>
        <v>0</v>
      </c>
      <c r="AB58" s="37"/>
      <c r="AC58" s="36">
        <f>'bis 30.06.2028'!$N$26-($I58+$K58+$M58+O58+Q58+S58+U58+W58+Y58+AA58)</f>
        <v>0</v>
      </c>
      <c r="AD58" s="37"/>
      <c r="AE58" s="36">
        <f>'bis 31.12.2028'!$N$26-($I58+$K58+$M58+O58+Q58+S58+U58+W58+Y58+AA58+AC58)</f>
        <v>0</v>
      </c>
      <c r="AF58" s="37"/>
      <c r="AG58" s="36">
        <f>'bis 30.06.2029'!$N$26-($I58+$K58+$M58+O58+Q58+S58+U58+W58+Y58+AA58+AC58+AE58)</f>
        <v>0</v>
      </c>
      <c r="AH58" s="37"/>
      <c r="AI58" s="36">
        <f>'bis 31.12.2029'!$N$26-($I58+$K58+$M58+O58+Q58+S58+U58+W58+Y58+AA58+AC58+AE58+AG58)</f>
        <v>0</v>
      </c>
      <c r="AJ58" s="37"/>
    </row>
    <row r="59" spans="2:36" x14ac:dyDescent="0.25">
      <c r="B59" s="7"/>
      <c r="C59" s="82"/>
      <c r="D59" s="26" t="s">
        <v>60</v>
      </c>
      <c r="E59" s="36"/>
      <c r="F59" s="24"/>
      <c r="G59" s="36">
        <f t="shared" si="1"/>
        <v>0</v>
      </c>
      <c r="H59" s="24"/>
      <c r="I59" s="36">
        <f>'bis 30.06.2023'!O$26</f>
        <v>0</v>
      </c>
      <c r="J59" s="37"/>
      <c r="K59" s="36">
        <f>'bis 31.12.2023'!O$26-I59</f>
        <v>0</v>
      </c>
      <c r="L59" s="37"/>
      <c r="M59" s="36">
        <f>'bis 30.06.2024'!$O$26-(I59+K59)</f>
        <v>0</v>
      </c>
      <c r="N59" s="37"/>
      <c r="O59" s="36">
        <f>'bis 31.12.2024'!$O$26-(I59+K59+M59)</f>
        <v>0</v>
      </c>
      <c r="P59" s="37"/>
      <c r="Q59" s="36">
        <f>'bis 30.06.2025'!$O$26-($I59+$K59+$M59+O59)</f>
        <v>0</v>
      </c>
      <c r="R59" s="37"/>
      <c r="S59" s="36">
        <f>'bis 31.12.2025'!$O$26-($I59+$K59+$M59+O59+Q59)</f>
        <v>0</v>
      </c>
      <c r="T59" s="37"/>
      <c r="U59" s="36">
        <f>'bis 30.06.2026'!$O$26-($I59+$K59+$M59+O59+Q59+S59)</f>
        <v>0</v>
      </c>
      <c r="V59" s="37"/>
      <c r="W59" s="36">
        <f>'bis 31.12.2026'!$O$26-($I59+$K59+$M59+O59+Q59+S59+U59)</f>
        <v>0</v>
      </c>
      <c r="X59" s="24"/>
      <c r="Y59" s="36">
        <f>'bis 30.06.2027'!$O$26-($I59+$K59+$M59+O59+Q59+S59+U59+W59)</f>
        <v>0</v>
      </c>
      <c r="Z59" s="37"/>
      <c r="AA59" s="36">
        <f>'bis 31.12.2027'!$O$26-($I59+$K59+$M59+O59+Q59+S59+U59+W59+Y59)</f>
        <v>0</v>
      </c>
      <c r="AB59" s="37"/>
      <c r="AC59" s="36">
        <f>'bis 30.06.2028'!$O$26-($I59+$K59+$M59+O59+Q59+S59+U59+W59+Y59+AA59)</f>
        <v>0</v>
      </c>
      <c r="AD59" s="37"/>
      <c r="AE59" s="36">
        <f>'bis 31.12.2028'!$O$26-($I59+$K59+$M59+O59+Q59+S59+U59+W59+Y59+AA59+AC59)</f>
        <v>0</v>
      </c>
      <c r="AF59" s="37"/>
      <c r="AG59" s="36">
        <f>'bis 30.06.2029'!$O$26-($I59+$K59+$M59+O59+Q59+S59+U59+W59+Y59+AA59+AC59+AE59)</f>
        <v>0</v>
      </c>
      <c r="AH59" s="37"/>
      <c r="AI59" s="36">
        <f>'bis 31.12.2029'!$O$26-($I59+$K59+$M59+O59+Q59+S59+U59+W59+Y59+AA59+AC59+AE59+AG59)</f>
        <v>0</v>
      </c>
      <c r="AJ59" s="37"/>
    </row>
    <row r="60" spans="2:36" x14ac:dyDescent="0.25">
      <c r="B60" s="7"/>
      <c r="C60" s="83"/>
      <c r="D60" s="26" t="s">
        <v>61</v>
      </c>
      <c r="E60" s="36"/>
      <c r="F60" s="24"/>
      <c r="G60" s="36">
        <f t="shared" si="1"/>
        <v>0</v>
      </c>
      <c r="H60" s="24"/>
      <c r="I60" s="36">
        <f>'bis 30.06.2023'!P$26</f>
        <v>0</v>
      </c>
      <c r="J60" s="37"/>
      <c r="K60" s="36">
        <f>'bis 31.12.2023'!P$26-I60</f>
        <v>0</v>
      </c>
      <c r="L60" s="37"/>
      <c r="M60" s="36">
        <f>'bis 30.06.2024'!$P$26-(I60+K60)</f>
        <v>0</v>
      </c>
      <c r="N60" s="37"/>
      <c r="O60" s="36">
        <f>'bis 31.12.2024'!$P$26-(I60+K60+M60)</f>
        <v>0</v>
      </c>
      <c r="P60" s="37"/>
      <c r="Q60" s="36">
        <f>'bis 30.06.2025'!$P$26-($I60+$K60+$M60+O60)</f>
        <v>0</v>
      </c>
      <c r="R60" s="37"/>
      <c r="S60" s="36">
        <f>'bis 31.12.2025'!$P$26-($I60+$K60+$M60+O60+Q60)</f>
        <v>0</v>
      </c>
      <c r="T60" s="37"/>
      <c r="U60" s="36">
        <f>'bis 30.06.2026'!$P$26-($I60+$K60+$M60+O60+Q60+S60)</f>
        <v>0</v>
      </c>
      <c r="V60" s="37"/>
      <c r="W60" s="36">
        <f>'bis 31.12.2026'!$P$26-($I60+$K60+$M60+O60+Q60+S60+U60)</f>
        <v>0</v>
      </c>
      <c r="X60" s="24"/>
      <c r="Y60" s="36">
        <f>'bis 30.06.2027'!$P$26-($I60+$K60+$M60+O60+Q60+S60+U60+W60)</f>
        <v>0</v>
      </c>
      <c r="Z60" s="37"/>
      <c r="AA60" s="36">
        <f>'bis 31.12.2027'!$P$26-($I60+$K60+$M60+O60+Q60+S60+U60+W60+Y60)</f>
        <v>0</v>
      </c>
      <c r="AB60" s="37"/>
      <c r="AC60" s="36">
        <f>'bis 30.06.2028'!$P$26-($I60+$K60+$M60+O60+Q60+S60+U60+W60+Y60+AA60)</f>
        <v>0</v>
      </c>
      <c r="AD60" s="37"/>
      <c r="AE60" s="36">
        <f>'bis 31.12.2028'!$P$26-($I60+$K60+$M60+O60+Q60+S60+U60+W60+Y60+AA60+AC60)</f>
        <v>0</v>
      </c>
      <c r="AF60" s="37"/>
      <c r="AG60" s="36">
        <f>'bis 30.06.2029'!$P$26-($I60+$K60+$M60+O60+Q60+S60+U60+W60+Y60+AA60+AC60+AE60)</f>
        <v>0</v>
      </c>
      <c r="AH60" s="37"/>
      <c r="AI60" s="36">
        <f>'bis 31.12.2029'!$P$26-($I60+$K60+$M60+O60+Q60+S60+U60+W60+Y60+AA60+AC60+AE60+AG60)</f>
        <v>0</v>
      </c>
      <c r="AJ60" s="37"/>
    </row>
    <row r="61" spans="2:36" x14ac:dyDescent="0.25">
      <c r="B61" s="7"/>
      <c r="C61" s="23" t="s">
        <v>94</v>
      </c>
      <c r="D61" s="26" t="s">
        <v>95</v>
      </c>
      <c r="E61" s="36">
        <f>Overview!F23</f>
        <v>0</v>
      </c>
      <c r="F61" s="24"/>
      <c r="G61" s="36">
        <f t="shared" si="1"/>
        <v>0</v>
      </c>
      <c r="H61" s="24"/>
      <c r="I61" s="36">
        <f>'bis 30.06.2023'!$G$27</f>
        <v>0</v>
      </c>
      <c r="J61" s="37"/>
      <c r="K61" s="36">
        <f>'bis 31.12.2023'!G$27-I61</f>
        <v>0</v>
      </c>
      <c r="L61" s="37"/>
      <c r="M61" s="36">
        <f>'bis 30.06.2024'!$G$27-(I61+K61)</f>
        <v>0</v>
      </c>
      <c r="N61" s="37"/>
      <c r="O61" s="36">
        <f>'bis 31.12.2024'!$G$27-(I61+K61+M61)</f>
        <v>0</v>
      </c>
      <c r="P61" s="37"/>
      <c r="Q61" s="36">
        <f>'bis 30.06.2025'!$G$27-($I61+$K61+$M61+O61)</f>
        <v>0</v>
      </c>
      <c r="R61" s="37"/>
      <c r="S61" s="36">
        <f>'bis 31.12.2025'!$G$27-($I61+$K61+$M61+O61+Q61)</f>
        <v>0</v>
      </c>
      <c r="T61" s="37"/>
      <c r="U61" s="36">
        <f>'bis 30.06.2026'!$G$27-($I61+$K61+$M61+O61+Q61+S61)</f>
        <v>0</v>
      </c>
      <c r="V61" s="37"/>
      <c r="W61" s="36">
        <f>'bis 31.12.2026'!$G$27-($I61+$K61+$M61+O61+Q61+S61+U61)</f>
        <v>0</v>
      </c>
      <c r="X61" s="24"/>
      <c r="Y61" s="36">
        <f>'bis 30.06.2027'!$G$27-($I61+$K61+$M61+O61+Q61+S61+U61+W61)</f>
        <v>0</v>
      </c>
      <c r="Z61" s="37"/>
      <c r="AA61" s="36">
        <f>'bis 31.12.2027'!$G$27-($I61+$K61+$M61+O61+Q61+S61+U61+W61+Y61)</f>
        <v>0</v>
      </c>
      <c r="AB61" s="37"/>
      <c r="AC61" s="36">
        <f>'bis 30.06.2028'!$G$27-($I61+$K61+$M61+O61+Q61+S61+U61+W61+Y61+AA61)</f>
        <v>0</v>
      </c>
      <c r="AD61" s="37"/>
      <c r="AE61" s="36">
        <f>'bis 31.12.2028'!$G$27-($I61+$K61+$M61+O61+Q61+S61+U61+W61+Y61+AA61+AC61)</f>
        <v>0</v>
      </c>
      <c r="AF61" s="37"/>
      <c r="AG61" s="36">
        <f>'bis 30.06.2029'!$G$27-($I61+$K61+$M61+O61+Q61+S61+U61+W61+Y61+AA61+AC61+AE61)</f>
        <v>0</v>
      </c>
      <c r="AH61" s="37"/>
      <c r="AI61" s="36">
        <f>'bis 31.12.2029'!$G$27-($I61+$K61+$M61+O61+Q61+S61+U61+W61+Y61+AA61+AC61+AE61+AG61)</f>
        <v>0</v>
      </c>
      <c r="AJ61" s="37"/>
    </row>
    <row r="62" spans="2:36" x14ac:dyDescent="0.25">
      <c r="B62" s="7"/>
      <c r="C62" s="173"/>
      <c r="D62" s="26" t="s">
        <v>43</v>
      </c>
      <c r="E62" s="36"/>
      <c r="F62" s="24"/>
      <c r="G62" s="36">
        <f t="shared" si="1"/>
        <v>0</v>
      </c>
      <c r="H62" s="24"/>
      <c r="I62" s="36">
        <f>'bis 30.06.2023'!H$27</f>
        <v>0</v>
      </c>
      <c r="J62" s="37"/>
      <c r="K62" s="36">
        <f>'bis 31.12.2023'!H$27-I62</f>
        <v>0</v>
      </c>
      <c r="L62" s="37"/>
      <c r="M62" s="36">
        <f>'bis 30.06.2024'!$H$27-(I62+K62)</f>
        <v>0</v>
      </c>
      <c r="N62" s="37"/>
      <c r="O62" s="36">
        <f>'bis 31.12.2024'!$H$27-(I62+K62+M62)</f>
        <v>0</v>
      </c>
      <c r="P62" s="37"/>
      <c r="Q62" s="36">
        <f>'bis 30.06.2025'!$H$27-($I62+$K62+$M62+O62)</f>
        <v>0</v>
      </c>
      <c r="R62" s="37"/>
      <c r="S62" s="36">
        <f>'bis 31.12.2025'!$H$27-($I62+$K62+$M62+O62+Q62)</f>
        <v>0</v>
      </c>
      <c r="T62" s="37"/>
      <c r="U62" s="36">
        <f>'bis 30.06.2026'!$H$27-($I62+$K62+$M62+O62+Q62+S62)</f>
        <v>0</v>
      </c>
      <c r="V62" s="37"/>
      <c r="W62" s="36">
        <f>'bis 31.12.2026'!$H$27-($I62+$K62+$M62+O62+Q62+S62+U62)</f>
        <v>0</v>
      </c>
      <c r="X62" s="24"/>
      <c r="Y62" s="36">
        <f>'bis 30.06.2027'!$H$27-($I62+$K62+$M62+O62+Q62+S62+U62+W62)</f>
        <v>0</v>
      </c>
      <c r="Z62" s="37"/>
      <c r="AA62" s="36">
        <f>'bis 31.12.2027'!$H$27-($I62+$K62+$M62+O62+Q62+S62+U62+W62+Y62)</f>
        <v>0</v>
      </c>
      <c r="AB62" s="37"/>
      <c r="AC62" s="36">
        <f>'bis 30.06.2028'!$H$27-($I62+$K62+$M62+O62+Q62+S62+U62+W62+Y62+AA62)</f>
        <v>0</v>
      </c>
      <c r="AD62" s="37"/>
      <c r="AE62" s="36">
        <f>'bis 31.12.2028'!$H$27-($I62+$K62+$M62+O62+Q62+S62+U62+W62+Y62+AA62+AC62)</f>
        <v>0</v>
      </c>
      <c r="AF62" s="37"/>
      <c r="AG62" s="36">
        <f>'bis 30.06.2029'!$H$27-($I62+$K62+$M62+O62+Q62+S62+U62+W62+Y62+AA62+AC62+AE62)</f>
        <v>0</v>
      </c>
      <c r="AH62" s="37"/>
      <c r="AI62" s="36">
        <f>'bis 31.12.2029'!$H$27-($I62+$K62+$M62+O62+Q62+S62+U62+W62+Y62+AA62+AC62+AE62+AG62)</f>
        <v>0</v>
      </c>
      <c r="AJ62" s="37"/>
    </row>
    <row r="63" spans="2:36" x14ac:dyDescent="0.25">
      <c r="B63" s="7"/>
      <c r="C63" s="174"/>
      <c r="D63" s="26" t="s">
        <v>41</v>
      </c>
      <c r="E63" s="36"/>
      <c r="F63" s="24"/>
      <c r="G63" s="36">
        <f t="shared" si="1"/>
        <v>0</v>
      </c>
      <c r="H63" s="24"/>
      <c r="I63" s="36">
        <f>'bis 30.06.2023'!I$27</f>
        <v>0</v>
      </c>
      <c r="J63" s="37"/>
      <c r="K63" s="36">
        <f>'bis 31.12.2023'!I$27-I63</f>
        <v>0</v>
      </c>
      <c r="L63" s="37"/>
      <c r="M63" s="36">
        <f>'bis 30.06.2024'!$I$27-(I63+K63)</f>
        <v>0</v>
      </c>
      <c r="N63" s="37"/>
      <c r="O63" s="36">
        <f>'bis 31.12.2024'!$I$27-(I63+K63+M63)</f>
        <v>0</v>
      </c>
      <c r="P63" s="37"/>
      <c r="Q63" s="36">
        <f>'bis 30.06.2025'!$I$27-($I63+$K63+$M63+O63)</f>
        <v>0</v>
      </c>
      <c r="R63" s="37"/>
      <c r="S63" s="36">
        <f>'bis 31.12.2025'!$I$27-($I63+$K63+$M63+O63+Q63)</f>
        <v>0</v>
      </c>
      <c r="T63" s="37"/>
      <c r="U63" s="36">
        <f>'bis 30.06.2026'!$I$27-($I63+$K63+$M63+O63+Q63+S63)</f>
        <v>0</v>
      </c>
      <c r="V63" s="37"/>
      <c r="W63" s="36">
        <f>'bis 31.12.2026'!$I$27-($I63+$K63+$M63+O63+Q63+S63+U63)</f>
        <v>0</v>
      </c>
      <c r="X63" s="24"/>
      <c r="Y63" s="36">
        <f>'bis 30.06.2027'!$I$27-($I63+$K63+$M63+O63+Q63+S63+U63+W63)</f>
        <v>0</v>
      </c>
      <c r="Z63" s="37"/>
      <c r="AA63" s="36">
        <f>'bis 31.12.2027'!$I$27-($I63+$K63+$M63+O63+Q63+S63+U63+W63+Y63)</f>
        <v>0</v>
      </c>
      <c r="AB63" s="37"/>
      <c r="AC63" s="36">
        <f>'bis 30.06.2028'!$I$27-($I63+$K63+$M63+O63+Q63+S63+U63+W63+Y63+AA63)</f>
        <v>0</v>
      </c>
      <c r="AD63" s="37"/>
      <c r="AE63" s="36">
        <f>'bis 31.12.2028'!$I$27-($I63+$K63+$M63+O63+Q63+S63+U63+W63+Y63+AA63+AC63)</f>
        <v>0</v>
      </c>
      <c r="AF63" s="37"/>
      <c r="AG63" s="36">
        <f>'bis 30.06.2029'!$I$27-($I63+$K63+$M63+O63+Q63+S63+U63+W63+Y63+AA63+AC63+AE63)</f>
        <v>0</v>
      </c>
      <c r="AH63" s="37"/>
      <c r="AI63" s="36">
        <f>'bis 31.12.2029'!$I$27-($I63+$K63+$M63+O63+Q63+S63+U63+W63+Y63+AA63+AC63+AE63+AG63)</f>
        <v>0</v>
      </c>
      <c r="AJ63" s="37"/>
    </row>
    <row r="64" spans="2:36" x14ac:dyDescent="0.25">
      <c r="B64" s="7"/>
      <c r="C64" s="174"/>
      <c r="D64" s="26" t="s">
        <v>42</v>
      </c>
      <c r="E64" s="36"/>
      <c r="F64" s="24"/>
      <c r="G64" s="36">
        <f t="shared" si="1"/>
        <v>0</v>
      </c>
      <c r="H64" s="24"/>
      <c r="I64" s="36">
        <f>'bis 30.06.2023'!J$27</f>
        <v>0</v>
      </c>
      <c r="J64" s="37"/>
      <c r="K64" s="36">
        <f>'bis 31.12.2023'!J$27-I64</f>
        <v>0</v>
      </c>
      <c r="L64" s="37"/>
      <c r="M64" s="36">
        <f>'bis 30.06.2024'!$J$27-(I64+K64)</f>
        <v>0</v>
      </c>
      <c r="N64" s="37"/>
      <c r="O64" s="36">
        <f>'bis 31.12.2024'!$J$27-(I64+K64+M64)</f>
        <v>0</v>
      </c>
      <c r="P64" s="37"/>
      <c r="Q64" s="36">
        <f>'bis 30.06.2025'!$J$27-($I64+$K64+$M64+O64)</f>
        <v>0</v>
      </c>
      <c r="R64" s="37"/>
      <c r="S64" s="36">
        <f>'bis 31.12.2025'!$J$27-($I64+$K64+$M64+O64+Q64)</f>
        <v>0</v>
      </c>
      <c r="T64" s="37"/>
      <c r="U64" s="36">
        <f>'bis 30.06.2026'!$J$27-($I64+$K64+$M64+O64+Q64+S64)</f>
        <v>0</v>
      </c>
      <c r="V64" s="37"/>
      <c r="W64" s="36">
        <f>'bis 31.12.2026'!$J$27-($I64+$K64+$M64+O64+Q64+S64+U64)</f>
        <v>0</v>
      </c>
      <c r="X64" s="24"/>
      <c r="Y64" s="36">
        <f>'bis 30.06.2027'!$J$27-($I64+$K64+$M64+O64+Q64+S64+U64+W64)</f>
        <v>0</v>
      </c>
      <c r="Z64" s="37"/>
      <c r="AA64" s="36">
        <f>'bis 31.12.2027'!$J$27-($I64+$K64+$M64+O64+Q64+S64+U64+W64+Y64)</f>
        <v>0</v>
      </c>
      <c r="AB64" s="37"/>
      <c r="AC64" s="36">
        <f>'bis 30.06.2028'!$J$27-($I64+$K64+$M64+O64+Q64+S64+U64+W64+Y64+AA64)</f>
        <v>0</v>
      </c>
      <c r="AD64" s="37"/>
      <c r="AE64" s="36">
        <f>'bis 31.12.2028'!$J$27-($I64+$K64+$M64+O64+Q64+S64+U64+W64+Y64+AA64+AC64)</f>
        <v>0</v>
      </c>
      <c r="AF64" s="37"/>
      <c r="AG64" s="36">
        <f>'bis 30.06.2029'!$J$27-($I64+$K64+$M64+O64+Q64+S64+U64+W64+Y64+AA64+AC64+AE64)</f>
        <v>0</v>
      </c>
      <c r="AH64" s="37"/>
      <c r="AI64" s="36">
        <f>'bis 31.12.2029'!$J$27-($I64+$K64+$M64+O64+Q64+S64+U64+W64+Y64+AA64+AC64+AE64+AG64)</f>
        <v>0</v>
      </c>
      <c r="AJ64" s="37"/>
    </row>
    <row r="65" spans="2:36" x14ac:dyDescent="0.25">
      <c r="B65" s="7"/>
      <c r="C65" s="174"/>
      <c r="D65" s="26" t="s">
        <v>56</v>
      </c>
      <c r="E65" s="36"/>
      <c r="F65" s="24"/>
      <c r="G65" s="36">
        <f t="shared" si="1"/>
        <v>0</v>
      </c>
      <c r="H65" s="24"/>
      <c r="I65" s="36">
        <f>'bis 30.06.2023'!K$27</f>
        <v>0</v>
      </c>
      <c r="J65" s="37"/>
      <c r="K65" s="36">
        <f>'bis 31.12.2023'!K$27-I65</f>
        <v>0</v>
      </c>
      <c r="L65" s="37"/>
      <c r="M65" s="36">
        <f>'bis 30.06.2024'!$K$27-(I65+K65)</f>
        <v>0</v>
      </c>
      <c r="N65" s="37"/>
      <c r="O65" s="36">
        <f>'bis 31.12.2024'!$K$27-(I65+K65+M65)</f>
        <v>0</v>
      </c>
      <c r="P65" s="37"/>
      <c r="Q65" s="36">
        <f>'bis 30.06.2025'!$K$27-($I65+$K65+$M65+O65)</f>
        <v>0</v>
      </c>
      <c r="R65" s="37"/>
      <c r="S65" s="36">
        <f>'bis 31.12.2025'!$K$27-($I65+$K65+$M65+O65+Q65)</f>
        <v>0</v>
      </c>
      <c r="T65" s="37"/>
      <c r="U65" s="36">
        <f>'bis 30.06.2026'!$K$27-($I65+$K65+$M65+O65+Q65+S65)</f>
        <v>0</v>
      </c>
      <c r="V65" s="37"/>
      <c r="W65" s="36">
        <f>'bis 31.12.2026'!$K$27-($I65+$K65+$M65+O65+Q65+S65+U65)</f>
        <v>0</v>
      </c>
      <c r="X65" s="24"/>
      <c r="Y65" s="36">
        <f>'bis 30.06.2027'!$K$27-($I65+$K65+$M65+O65+Q65+S65+U65+W65)</f>
        <v>0</v>
      </c>
      <c r="Z65" s="37"/>
      <c r="AA65" s="36">
        <f>'bis 31.12.2027'!$K$27-($I65+$K65+$M65+O65+Q65+S65+U65+W65+Y65)</f>
        <v>0</v>
      </c>
      <c r="AB65" s="37"/>
      <c r="AC65" s="36">
        <f>'bis 30.06.2028'!$K$27-($I65+$K65+$M65+O65+Q65+S65+U65+W65+Y65+AA65)</f>
        <v>0</v>
      </c>
      <c r="AD65" s="37"/>
      <c r="AE65" s="36">
        <f>'bis 31.12.2028'!$K$27-($I65+$K65+$M65+O65+Q65+S65+U65+W65+Y65+AA65+AC65)</f>
        <v>0</v>
      </c>
      <c r="AF65" s="37"/>
      <c r="AG65" s="36">
        <f>'bis 30.06.2029'!$K$27-($I65+$K65+$M65+O65+Q65+S65+U65+W65+Y65+AA65+AC65+AE65)</f>
        <v>0</v>
      </c>
      <c r="AH65" s="37"/>
      <c r="AI65" s="36">
        <f>'bis 31.12.2029'!$K$27-($I65+$K65+$M65+O65+Q65+S65+U65+W65+Y65+AA65+AC65+AE65+AG65)</f>
        <v>0</v>
      </c>
      <c r="AJ65" s="37"/>
    </row>
    <row r="66" spans="2:36" x14ac:dyDescent="0.25">
      <c r="B66" s="7"/>
      <c r="C66" s="174"/>
      <c r="D66" s="26" t="s">
        <v>57</v>
      </c>
      <c r="E66" s="36"/>
      <c r="F66" s="24"/>
      <c r="G66" s="36">
        <f t="shared" si="1"/>
        <v>0</v>
      </c>
      <c r="H66" s="24"/>
      <c r="I66" s="36">
        <f>'bis 30.06.2023'!L$27</f>
        <v>0</v>
      </c>
      <c r="J66" s="37"/>
      <c r="K66" s="36">
        <f>'bis 31.12.2023'!L$27-I66</f>
        <v>0</v>
      </c>
      <c r="L66" s="37"/>
      <c r="M66" s="36">
        <f>'bis 30.06.2024'!$L$27-(I66+K66)</f>
        <v>0</v>
      </c>
      <c r="N66" s="37"/>
      <c r="O66" s="36">
        <f>'bis 31.12.2024'!$L$27-(I66+K66+M66)</f>
        <v>0</v>
      </c>
      <c r="P66" s="37"/>
      <c r="Q66" s="36">
        <f>'bis 30.06.2025'!$L$27-($I66+$K66+$M66+O66)</f>
        <v>0</v>
      </c>
      <c r="R66" s="37"/>
      <c r="S66" s="36">
        <f>'bis 31.12.2025'!$L$27-($I66+$K66+$M66+O66+Q66)</f>
        <v>0</v>
      </c>
      <c r="T66" s="37"/>
      <c r="U66" s="36">
        <f>'bis 30.06.2026'!$L$27-($I66+$K66+$M66+O66+Q66+S66)</f>
        <v>0</v>
      </c>
      <c r="V66" s="37"/>
      <c r="W66" s="36">
        <f>'bis 31.12.2026'!$L$27-($I66+$K66+$M66+O66+Q66+S66+U66)</f>
        <v>0</v>
      </c>
      <c r="X66" s="24"/>
      <c r="Y66" s="36">
        <f>'bis 30.06.2027'!$L$27-($I66+$K66+$M66+O66+Q66+S66+U66+W66)</f>
        <v>0</v>
      </c>
      <c r="Z66" s="37"/>
      <c r="AA66" s="36">
        <f>'bis 31.12.2027'!$L$27-($I66+$K66+$M66+O66+Q66+S66+U66+W66+Y66)</f>
        <v>0</v>
      </c>
      <c r="AB66" s="37"/>
      <c r="AC66" s="36">
        <f>'bis 30.06.2028'!$L$27-($I66+$K66+$M66+O66+Q66+S66+U66+W66+Y66+AA66)</f>
        <v>0</v>
      </c>
      <c r="AD66" s="37"/>
      <c r="AE66" s="36">
        <f>'bis 31.12.2028'!$L$27-($I66+$K66+$M66+O66+Q66+S66+U66+W66+Y66+AA66+AC66)</f>
        <v>0</v>
      </c>
      <c r="AF66" s="37"/>
      <c r="AG66" s="36">
        <f>'bis 30.06.2029'!$L$27-($I66+$K66+$M66+O66+Q66+S66+U66+W66+Y66+AA66+AC66+AE66)</f>
        <v>0</v>
      </c>
      <c r="AH66" s="37"/>
      <c r="AI66" s="36">
        <f>'bis 31.12.2029'!$L$27-($I66+$K66+$M66+O66+Q66+S66+U66+W66+Y66+AA66+AC66+AE66+AG66)</f>
        <v>0</v>
      </c>
      <c r="AJ66" s="37"/>
    </row>
    <row r="67" spans="2:36" x14ac:dyDescent="0.25">
      <c r="B67" s="7"/>
      <c r="C67" s="174"/>
      <c r="D67" s="26" t="s">
        <v>58</v>
      </c>
      <c r="E67" s="36"/>
      <c r="F67" s="24"/>
      <c r="G67" s="36">
        <f t="shared" si="1"/>
        <v>0</v>
      </c>
      <c r="H67" s="24"/>
      <c r="I67" s="36">
        <f>'bis 30.06.2023'!M$27</f>
        <v>0</v>
      </c>
      <c r="J67" s="37"/>
      <c r="K67" s="36">
        <f>'bis 31.12.2023'!M$27-I67</f>
        <v>0</v>
      </c>
      <c r="L67" s="37"/>
      <c r="M67" s="36">
        <f>'bis 30.06.2024'!$M$27-(I67+K67)</f>
        <v>0</v>
      </c>
      <c r="N67" s="37"/>
      <c r="O67" s="36">
        <f>'bis 31.12.2024'!$M$27-(I67+K67+M67)</f>
        <v>0</v>
      </c>
      <c r="P67" s="37"/>
      <c r="Q67" s="36">
        <f>'bis 30.06.2025'!$M$27-($I67+$K67+$M67+O67)</f>
        <v>0</v>
      </c>
      <c r="R67" s="37"/>
      <c r="S67" s="36">
        <f>'bis 31.12.2025'!$M$27-($I67+$K67+$M67+O67+Q67)</f>
        <v>0</v>
      </c>
      <c r="T67" s="37"/>
      <c r="U67" s="36">
        <f>'bis 30.06.2026'!$M$27-($I67+$K67+$M67+O67+Q67+S67)</f>
        <v>0</v>
      </c>
      <c r="V67" s="37"/>
      <c r="W67" s="36">
        <f>'bis 31.12.2026'!$M$27-($I67+$K67+$M67+O67+Q67+S67+U67)</f>
        <v>0</v>
      </c>
      <c r="X67" s="24"/>
      <c r="Y67" s="36">
        <f>'bis 30.06.2027'!$M$27-($I67+$K67+$M67+O67+Q67+S67+U67+W67)</f>
        <v>0</v>
      </c>
      <c r="Z67" s="37"/>
      <c r="AA67" s="36">
        <f>'bis 31.12.2027'!$M$27-($I67+$K67+$M67+O67+Q67+S67+U67+W67+Y67)</f>
        <v>0</v>
      </c>
      <c r="AB67" s="37"/>
      <c r="AC67" s="36">
        <f>'bis 30.06.2028'!$M$27-($I67+$K67+$M67+O67+Q67+S67+U67+W67+Y67+AA67)</f>
        <v>0</v>
      </c>
      <c r="AD67" s="37"/>
      <c r="AE67" s="36">
        <f>'bis 31.12.2028'!$M$27-($I67+$K67+$M67+O67+Q67+S67+U67+W67+Y67+AA67+AC67)</f>
        <v>0</v>
      </c>
      <c r="AF67" s="37"/>
      <c r="AG67" s="36">
        <f>'bis 30.06.2029'!$M$27-($I67+$K67+$M67+O67+Q67+S67+U67+W67+Y67+AA67+AC67+AE67)</f>
        <v>0</v>
      </c>
      <c r="AH67" s="37"/>
      <c r="AI67" s="36">
        <f>'bis 31.12.2029'!$M$27-($I67+$K67+$M67+O67+Q67+S67+U67+W67+Y67+AA67+AC67+AE67+AG67)</f>
        <v>0</v>
      </c>
      <c r="AJ67" s="37"/>
    </row>
    <row r="68" spans="2:36" x14ac:dyDescent="0.25">
      <c r="B68" s="7"/>
      <c r="C68" s="174"/>
      <c r="D68" s="26" t="s">
        <v>59</v>
      </c>
      <c r="E68" s="36"/>
      <c r="F68" s="24"/>
      <c r="G68" s="36">
        <f t="shared" si="1"/>
        <v>0</v>
      </c>
      <c r="H68" s="24"/>
      <c r="I68" s="36">
        <f>'bis 30.06.2023'!N$27</f>
        <v>0</v>
      </c>
      <c r="J68" s="37"/>
      <c r="K68" s="36">
        <f>'bis 31.12.2023'!N$27-I68</f>
        <v>0</v>
      </c>
      <c r="L68" s="37"/>
      <c r="M68" s="36">
        <f>'bis 30.06.2024'!$N$27-(I68+K68)</f>
        <v>0</v>
      </c>
      <c r="N68" s="37"/>
      <c r="O68" s="36">
        <f>'bis 31.12.2024'!$N$27-(I68+K68+M68)</f>
        <v>0</v>
      </c>
      <c r="P68" s="37"/>
      <c r="Q68" s="36">
        <f>'bis 30.06.2025'!$N$27-($I68+$K68+$M68+O68)</f>
        <v>0</v>
      </c>
      <c r="R68" s="37"/>
      <c r="S68" s="36">
        <f>'bis 31.12.2025'!$N$27-($I68+$K68+$M68+O68+Q68)</f>
        <v>0</v>
      </c>
      <c r="T68" s="37"/>
      <c r="U68" s="36">
        <f>'bis 30.06.2026'!$N$27-($I68+$K68+$M68+O68+Q68+S68)</f>
        <v>0</v>
      </c>
      <c r="V68" s="37"/>
      <c r="W68" s="36">
        <f>'bis 31.12.2026'!$N$27-($I68+$K68+$M68+O68+Q68+S68+U68)</f>
        <v>0</v>
      </c>
      <c r="X68" s="24"/>
      <c r="Y68" s="36">
        <f>'bis 30.06.2027'!$N$27-($I68+$K68+$M68+O68+Q68+S68+U68+W68)</f>
        <v>0</v>
      </c>
      <c r="Z68" s="37"/>
      <c r="AA68" s="36">
        <f>'bis 31.12.2027'!$N$27-($I68+$K68+$M68+O68+Q68+S68+U68+W68+Y68)</f>
        <v>0</v>
      </c>
      <c r="AB68" s="37"/>
      <c r="AC68" s="36">
        <f>'bis 30.06.2028'!$N$27-($I68+$K68+$M68+O68+Q68+S68+U68+W68+Y68+AA68)</f>
        <v>0</v>
      </c>
      <c r="AD68" s="37"/>
      <c r="AE68" s="36">
        <f>'bis 31.12.2028'!$N$27-($I68+$K68+$M68+O68+Q68+S68+U68+W68+Y68+AA68+AC68)</f>
        <v>0</v>
      </c>
      <c r="AF68" s="37"/>
      <c r="AG68" s="36">
        <f>'bis 30.06.2029'!$N$27-($I68+$K68+$M68+O68+Q68+S68+U68+W68+Y68+AA68+AC68+AE68)</f>
        <v>0</v>
      </c>
      <c r="AH68" s="37"/>
      <c r="AI68" s="36">
        <f>'bis 31.12.2029'!$N$27-($I68+$K68+$M68+O68+Q68+S68+U68+W68+Y68+AA68+AC68+AE68+AG68)</f>
        <v>0</v>
      </c>
      <c r="AJ68" s="37"/>
    </row>
    <row r="69" spans="2:36" x14ac:dyDescent="0.25">
      <c r="B69" s="7"/>
      <c r="C69" s="174"/>
      <c r="D69" s="26" t="s">
        <v>60</v>
      </c>
      <c r="E69" s="36"/>
      <c r="F69" s="24"/>
      <c r="G69" s="36">
        <f t="shared" si="1"/>
        <v>0</v>
      </c>
      <c r="H69" s="24"/>
      <c r="I69" s="36">
        <f>'bis 30.06.2023'!O$27</f>
        <v>0</v>
      </c>
      <c r="J69" s="37"/>
      <c r="K69" s="36">
        <f>'bis 31.12.2023'!O$27-I69</f>
        <v>0</v>
      </c>
      <c r="L69" s="37"/>
      <c r="M69" s="36">
        <f>'bis 30.06.2024'!$O$27-(I69+K69)</f>
        <v>0</v>
      </c>
      <c r="N69" s="37"/>
      <c r="O69" s="36">
        <f>'bis 31.12.2024'!$O$27-(I69+K69+M69)</f>
        <v>0</v>
      </c>
      <c r="P69" s="37"/>
      <c r="Q69" s="36">
        <f>'bis 30.06.2025'!$O$27-($I69+$K69+$M69+O69)</f>
        <v>0</v>
      </c>
      <c r="R69" s="37"/>
      <c r="S69" s="36">
        <f>'bis 31.12.2025'!$O$27-($I69+$K69+$M69+O69+Q69)</f>
        <v>0</v>
      </c>
      <c r="T69" s="37"/>
      <c r="U69" s="36">
        <f>'bis 30.06.2026'!$O$27-($I69+$K69+$M69+O69+Q69+S69)</f>
        <v>0</v>
      </c>
      <c r="V69" s="37"/>
      <c r="W69" s="36">
        <f>'bis 31.12.2026'!$O$27-($I69+$K69+$M69+O69+Q69+S69+U69)</f>
        <v>0</v>
      </c>
      <c r="X69" s="24"/>
      <c r="Y69" s="36">
        <f>'bis 30.06.2027'!$O$27-($I69+$K69+$M69+O69+Q69+S69+U69+W69)</f>
        <v>0</v>
      </c>
      <c r="Z69" s="37"/>
      <c r="AA69" s="36">
        <f>'bis 31.12.2027'!$O$27-($I69+$K69+$M69+O69+Q69+S69+U69+W69+Y69)</f>
        <v>0</v>
      </c>
      <c r="AB69" s="37"/>
      <c r="AC69" s="36">
        <f>'bis 30.06.2028'!$O$27-($I69+$K69+$M69+O69+Q69+S69+U69+W69+Y69+AA69)</f>
        <v>0</v>
      </c>
      <c r="AD69" s="37"/>
      <c r="AE69" s="36">
        <f>'bis 31.12.2028'!$O$27-($I69+$K69+$M69+O69+Q69+S69+U69+W69+Y69+AA69+AC69)</f>
        <v>0</v>
      </c>
      <c r="AF69" s="37"/>
      <c r="AG69" s="36">
        <f>'bis 30.06.2029'!$O$27-($I69+$K69+$M69+O69+Q69+S69+U69+W69+Y69+AA69+AC69+AE69)</f>
        <v>0</v>
      </c>
      <c r="AH69" s="37"/>
      <c r="AI69" s="36">
        <f>'bis 31.12.2029'!$O$27-($I69+$K69+$M69+O69+Q69+S69+U69+W69+Y69+AA69+AC69+AE69+AG69)</f>
        <v>0</v>
      </c>
      <c r="AJ69" s="37"/>
    </row>
    <row r="70" spans="2:36" x14ac:dyDescent="0.25">
      <c r="B70" s="7"/>
      <c r="C70" s="175"/>
      <c r="D70" s="26" t="s">
        <v>61</v>
      </c>
      <c r="E70" s="36"/>
      <c r="F70" s="24"/>
      <c r="G70" s="36">
        <f t="shared" si="1"/>
        <v>0</v>
      </c>
      <c r="H70" s="24"/>
      <c r="I70" s="36">
        <f>'bis 30.06.2023'!P$27</f>
        <v>0</v>
      </c>
      <c r="J70" s="37"/>
      <c r="K70" s="36">
        <f>'bis 31.12.2023'!P$27-I70</f>
        <v>0</v>
      </c>
      <c r="L70" s="37"/>
      <c r="M70" s="36">
        <f>'bis 30.06.2024'!$P$27-(I70+K70)</f>
        <v>0</v>
      </c>
      <c r="N70" s="37"/>
      <c r="O70" s="36">
        <f>'bis 31.12.2024'!$P$27-(I70+K70+M70)</f>
        <v>0</v>
      </c>
      <c r="P70" s="37"/>
      <c r="Q70" s="36">
        <f>'bis 30.06.2025'!$P$27-($I70+$K70+$M70+O70)</f>
        <v>0</v>
      </c>
      <c r="R70" s="37"/>
      <c r="S70" s="36">
        <f>'bis 31.12.2025'!$P$27-($I70+$K70+$M70+O70+Q70)</f>
        <v>0</v>
      </c>
      <c r="T70" s="37"/>
      <c r="U70" s="36">
        <f>'bis 30.06.2026'!$P$27-($I70+$K70+$M70+O70+Q70+S70)</f>
        <v>0</v>
      </c>
      <c r="V70" s="37"/>
      <c r="W70" s="36">
        <f>'bis 31.12.2026'!$P$27-($I70+$K70+$M70+O70+Q70+S70+U70)</f>
        <v>0</v>
      </c>
      <c r="X70" s="24"/>
      <c r="Y70" s="36">
        <f>'bis 30.06.2027'!$P$27-($I70+$K70+$M70+O70+Q70+S70+U70+W70)</f>
        <v>0</v>
      </c>
      <c r="Z70" s="37"/>
      <c r="AA70" s="36">
        <f>'bis 31.12.2027'!$P$27-($I70+$K70+$M70+O70+Q70+S70+U70+W70+Y70)</f>
        <v>0</v>
      </c>
      <c r="AB70" s="37"/>
      <c r="AC70" s="36">
        <f>'bis 30.06.2028'!$P$27-($I70+$K70+$M70+O70+Q70+S70+U70+W70+Y70+AA70)</f>
        <v>0</v>
      </c>
      <c r="AD70" s="37"/>
      <c r="AE70" s="36">
        <f>'bis 31.12.2028'!$P$27-($I70+$K70+$M70+O70+Q70+S70+U70+W70+Y70+AA70+AC70)</f>
        <v>0</v>
      </c>
      <c r="AF70" s="37"/>
      <c r="AG70" s="36">
        <f>'bis 30.06.2029'!$P$27-($I70+$K70+$M70+O70+Q70+S70+U70+W70+Y70+AA70+AC70+AE70)</f>
        <v>0</v>
      </c>
      <c r="AH70" s="37"/>
      <c r="AI70" s="36">
        <f>'bis 31.12.2029'!$P$27-($I70+$K70+$M70+O70+Q70+S70+U70+W70+Y70+AA70+AC70+AE70+AG70)</f>
        <v>0</v>
      </c>
      <c r="AJ70" s="37"/>
    </row>
    <row r="71" spans="2:36" ht="27.6" x14ac:dyDescent="0.25">
      <c r="B71" s="7"/>
      <c r="C71" s="23" t="s">
        <v>96</v>
      </c>
      <c r="D71" s="26" t="s">
        <v>97</v>
      </c>
      <c r="E71" s="36">
        <f>Overview!F24</f>
        <v>0</v>
      </c>
      <c r="F71" s="24"/>
      <c r="G71" s="36">
        <f t="shared" ref="G71:G80" si="2">SUM(I71,K71,M71,O71,Q71,S71,U71,W71,Y71,AA71,AC71,AE71,AG71,AI71)</f>
        <v>0</v>
      </c>
      <c r="H71" s="24"/>
      <c r="I71" s="36">
        <f>'bis 30.06.2023'!$G$28</f>
        <v>0</v>
      </c>
      <c r="J71" s="37"/>
      <c r="K71" s="36">
        <f>'bis 31.12.2023'!G$28-I71</f>
        <v>0</v>
      </c>
      <c r="L71" s="37"/>
      <c r="M71" s="36">
        <f>'bis 30.06.2024'!$G$28-(I71+K71)</f>
        <v>0</v>
      </c>
      <c r="N71" s="37"/>
      <c r="O71" s="36">
        <f>'bis 31.12.2024'!$G$28-(I71+K71+M71)</f>
        <v>0</v>
      </c>
      <c r="P71" s="37"/>
      <c r="Q71" s="36">
        <f>'bis 30.06.2025'!$G$28-($I71+$K71+$M71+O71)</f>
        <v>0</v>
      </c>
      <c r="R71" s="37"/>
      <c r="S71" s="36">
        <f>'bis 31.12.2025'!$G$28-($I71+$K71+$M71+O71+Q71)</f>
        <v>0</v>
      </c>
      <c r="T71" s="37"/>
      <c r="U71" s="36">
        <f>'bis 30.06.2026'!$G$28-($I71+$K71+$M71+O71+Q71+S71)</f>
        <v>0</v>
      </c>
      <c r="V71" s="37"/>
      <c r="W71" s="36">
        <f>'bis 31.12.2026'!$G$28-($I71+$K71+$M71+O71+Q71+S71+U71)</f>
        <v>0</v>
      </c>
      <c r="X71" s="24"/>
      <c r="Y71" s="36">
        <f>'bis 30.06.2027'!$G$28-($I71+$K71+$M71+O71+Q71+S71+U71+W71)</f>
        <v>0</v>
      </c>
      <c r="Z71" s="37"/>
      <c r="AA71" s="36">
        <f>'bis 31.12.2027'!$G$28-($I71+$K71+$M71+O71+Q71+S71+U71+W71+Y71)</f>
        <v>0</v>
      </c>
      <c r="AB71" s="37"/>
      <c r="AC71" s="36">
        <f>'bis 30.06.2028'!$G$28-($I71+$K71+$M71+O71+Q71+S71+U71+W71+Y71+AA71)</f>
        <v>0</v>
      </c>
      <c r="AD71" s="37"/>
      <c r="AE71" s="36">
        <f>'bis 31.12.2028'!$G$28-($I71+$K71+$M71+O71+Q71+S71+U71+W71+Y71+AA71+AC71)</f>
        <v>0</v>
      </c>
      <c r="AF71" s="37"/>
      <c r="AG71" s="36">
        <f>'bis 30.06.2029'!$G$28-($I71+$K71+$M71+O71+Q71+S71+U71+W71+Y71+AA71+AC71+AE71)</f>
        <v>0</v>
      </c>
      <c r="AH71" s="37"/>
      <c r="AI71" s="36">
        <f>'bis 31.12.2029'!$G$28-($I71+$K71+$M71+O71+Q71+S71+U71+W71+Y71+AA71+AC71+AE71+AG71)</f>
        <v>0</v>
      </c>
      <c r="AJ71" s="37"/>
    </row>
    <row r="72" spans="2:36" x14ac:dyDescent="0.25">
      <c r="B72" s="7"/>
      <c r="C72" s="173"/>
      <c r="D72" s="26" t="s">
        <v>43</v>
      </c>
      <c r="E72" s="36"/>
      <c r="F72" s="24"/>
      <c r="G72" s="36">
        <f t="shared" si="2"/>
        <v>0</v>
      </c>
      <c r="H72" s="24"/>
      <c r="I72" s="36">
        <f>'bis 30.06.2023'!H$28</f>
        <v>0</v>
      </c>
      <c r="J72" s="37"/>
      <c r="K72" s="36">
        <f>'bis 31.12.2023'!H$28-I72</f>
        <v>0</v>
      </c>
      <c r="L72" s="37"/>
      <c r="M72" s="36">
        <f>'bis 30.06.2024'!$H$28-(I72+K72)</f>
        <v>0</v>
      </c>
      <c r="N72" s="37"/>
      <c r="O72" s="36">
        <f>'bis 31.12.2024'!$H$28-(I72+K72+M72)</f>
        <v>0</v>
      </c>
      <c r="P72" s="37"/>
      <c r="Q72" s="36">
        <f>'bis 30.06.2025'!$H$28-($I72+$K72+$M72+O72)</f>
        <v>0</v>
      </c>
      <c r="R72" s="37"/>
      <c r="S72" s="36">
        <f>'bis 31.12.2025'!$H$28-($I72+$K72+$M72+O72+Q72)</f>
        <v>0</v>
      </c>
      <c r="T72" s="37"/>
      <c r="U72" s="36">
        <f>'bis 30.06.2026'!$H$28-($I72+$K72+$M72+O72+Q72+S72)</f>
        <v>0</v>
      </c>
      <c r="V72" s="37"/>
      <c r="W72" s="36">
        <f>'bis 31.12.2026'!$H$28-($I72+$K72+$M72+O72+Q72+S72+U72)</f>
        <v>0</v>
      </c>
      <c r="X72" s="24"/>
      <c r="Y72" s="36">
        <f>'bis 30.06.2027'!$H$28-($I72+$K72+$M72+O72+Q72+S72+U72+W72)</f>
        <v>0</v>
      </c>
      <c r="Z72" s="37"/>
      <c r="AA72" s="36">
        <f>'bis 31.12.2027'!$H$28-($I72+$K72+$M72+O72+Q72+S72+U72+W72+Y72)</f>
        <v>0</v>
      </c>
      <c r="AB72" s="37"/>
      <c r="AC72" s="36">
        <f>'bis 30.06.2028'!$H$28-($I72+$K72+$M72+O72+Q72+S72+U72+W72+Y72+AA72)</f>
        <v>0</v>
      </c>
      <c r="AD72" s="37"/>
      <c r="AE72" s="36">
        <f>'bis 31.12.2028'!$H$28-($I72+$K72+$M72+O72+Q72+S72+U72+W72+Y72+AA72+AC72)</f>
        <v>0</v>
      </c>
      <c r="AF72" s="37"/>
      <c r="AG72" s="36">
        <f>'bis 30.06.2029'!$H$28-($I72+$K72+$M72+O72+Q72+S72+U72+W72+Y72+AA72+AC72+AE72)</f>
        <v>0</v>
      </c>
      <c r="AH72" s="37"/>
      <c r="AI72" s="36">
        <f>'bis 31.12.2029'!$H$28-($I72+$K72+$M72+O72+Q72+S72+U72+W72+Y72+AA72+AC72+AE72+AG72)</f>
        <v>0</v>
      </c>
      <c r="AJ72" s="37"/>
    </row>
    <row r="73" spans="2:36" x14ac:dyDescent="0.25">
      <c r="B73" s="7"/>
      <c r="C73" s="174"/>
      <c r="D73" s="26" t="s">
        <v>41</v>
      </c>
      <c r="E73" s="36"/>
      <c r="F73" s="24"/>
      <c r="G73" s="36">
        <f t="shared" si="2"/>
        <v>0</v>
      </c>
      <c r="H73" s="24"/>
      <c r="I73" s="36">
        <f>'bis 30.06.2023'!I$28</f>
        <v>0</v>
      </c>
      <c r="J73" s="37"/>
      <c r="K73" s="36">
        <f>'bis 31.12.2023'!I$28-I73</f>
        <v>0</v>
      </c>
      <c r="L73" s="37"/>
      <c r="M73" s="36">
        <f>'bis 30.06.2024'!$I$28-(I73+K73)</f>
        <v>0</v>
      </c>
      <c r="N73" s="37"/>
      <c r="O73" s="36">
        <f>'bis 31.12.2024'!$I$28-(I73+K73+M73)</f>
        <v>0</v>
      </c>
      <c r="P73" s="37"/>
      <c r="Q73" s="36">
        <f>'bis 30.06.2025'!$I$28-($I73+$K73+$M73+O73)</f>
        <v>0</v>
      </c>
      <c r="R73" s="37"/>
      <c r="S73" s="36">
        <f>'bis 31.12.2025'!$I$28-($I73+$K73+$M73+O73+Q73)</f>
        <v>0</v>
      </c>
      <c r="T73" s="37"/>
      <c r="U73" s="36">
        <f>'bis 30.06.2026'!$I$28-($I73+$K73+$M73+O73+Q73+S73)</f>
        <v>0</v>
      </c>
      <c r="V73" s="37"/>
      <c r="W73" s="36">
        <f>'bis 31.12.2026'!$I$28-($I73+$K73+$M73+O73+Q73+S73+U73)</f>
        <v>0</v>
      </c>
      <c r="X73" s="24"/>
      <c r="Y73" s="36">
        <f>'bis 30.06.2027'!$I$28-($I73+$K73+$M73+O73+Q73+S73+U73+W73)</f>
        <v>0</v>
      </c>
      <c r="Z73" s="37"/>
      <c r="AA73" s="36">
        <f>'bis 31.12.2027'!$I$28-($I73+$K73+$M73+O73+Q73+S73+U73+W73+Y73)</f>
        <v>0</v>
      </c>
      <c r="AB73" s="37"/>
      <c r="AC73" s="36">
        <f>'bis 30.06.2028'!$I$28-($I73+$K73+$M73+O73+Q73+S73+U73+W73+Y73+AA73)</f>
        <v>0</v>
      </c>
      <c r="AD73" s="37"/>
      <c r="AE73" s="36">
        <f>'bis 31.12.2028'!$I$28-($I73+$K73+$M73+O73+Q73+S73+U73+W73+Y73+AA73+AC73)</f>
        <v>0</v>
      </c>
      <c r="AF73" s="37"/>
      <c r="AG73" s="36">
        <f>'bis 30.06.2029'!$I$28-($I73+$K73+$M73+O73+Q73+S73+U73+W73+Y73+AA73+AC73+AE73)</f>
        <v>0</v>
      </c>
      <c r="AH73" s="37"/>
      <c r="AI73" s="36">
        <f>'bis 31.12.2029'!$I$28-($I73+$K73+$M73+O73+Q73+S73+U73+W73+Y73+AA73+AC73+AE73+AG73)</f>
        <v>0</v>
      </c>
      <c r="AJ73" s="37"/>
    </row>
    <row r="74" spans="2:36" x14ac:dyDescent="0.25">
      <c r="B74" s="7"/>
      <c r="C74" s="174"/>
      <c r="D74" s="26" t="s">
        <v>42</v>
      </c>
      <c r="E74" s="36"/>
      <c r="F74" s="24"/>
      <c r="G74" s="36">
        <f t="shared" si="2"/>
        <v>0</v>
      </c>
      <c r="H74" s="24"/>
      <c r="I74" s="36">
        <f>'bis 30.06.2023'!J$28</f>
        <v>0</v>
      </c>
      <c r="J74" s="37"/>
      <c r="K74" s="36">
        <f>'bis 31.12.2023'!J$28-I74</f>
        <v>0</v>
      </c>
      <c r="L74" s="37"/>
      <c r="M74" s="36">
        <f>'bis 30.06.2024'!$J$28-(I74+K74)</f>
        <v>0</v>
      </c>
      <c r="N74" s="37"/>
      <c r="O74" s="36">
        <f>'bis 31.12.2024'!$J$28-(I74+K74+M74)</f>
        <v>0</v>
      </c>
      <c r="P74" s="37"/>
      <c r="Q74" s="36">
        <f>'bis 30.06.2025'!$J$28-($I74+$K74+$M74+O74)</f>
        <v>0</v>
      </c>
      <c r="R74" s="37"/>
      <c r="S74" s="36">
        <f>'bis 31.12.2025'!$J$28-($I74+$K74+$M74+O74+Q74)</f>
        <v>0</v>
      </c>
      <c r="T74" s="37"/>
      <c r="U74" s="36">
        <f>'bis 30.06.2026'!$J$28-($I74+$K74+$M74+O74+Q74+S74)</f>
        <v>0</v>
      </c>
      <c r="V74" s="37"/>
      <c r="W74" s="36">
        <f>'bis 31.12.2026'!$J$28-($I74+$K74+$M74+O74+Q74+S74+U74)</f>
        <v>0</v>
      </c>
      <c r="X74" s="24"/>
      <c r="Y74" s="36">
        <f>'bis 30.06.2027'!$J$28-($I74+$K74+$M74+O74+Q74+S74+U74+W74)</f>
        <v>0</v>
      </c>
      <c r="Z74" s="37"/>
      <c r="AA74" s="36">
        <f>'bis 31.12.2027'!$J$28-($I74+$K74+$M74+O74+Q74+S74+U74+W74+Y74)</f>
        <v>0</v>
      </c>
      <c r="AB74" s="37"/>
      <c r="AC74" s="36">
        <f>'bis 30.06.2028'!$J$28-($I74+$K74+$M74+O74+Q74+S74+U74+W74+Y74+AA74)</f>
        <v>0</v>
      </c>
      <c r="AD74" s="37"/>
      <c r="AE74" s="36">
        <f>'bis 31.12.2028'!$J$28-($I74+$K74+$M74+O74+Q74+S74+U74+W74+Y74+AA74+AC74)</f>
        <v>0</v>
      </c>
      <c r="AF74" s="37"/>
      <c r="AG74" s="36">
        <f>'bis 30.06.2029'!$J$28-($I74+$K74+$M74+O74+Q74+S74+U74+W74+Y74+AA74+AC74+AE74)</f>
        <v>0</v>
      </c>
      <c r="AH74" s="37"/>
      <c r="AI74" s="36">
        <f>'bis 31.12.2029'!$J$28-($I74+$K74+$M74+O74+Q74+S74+U74+W74+Y74+AA74+AC74+AE74+AG74)</f>
        <v>0</v>
      </c>
      <c r="AJ74" s="37"/>
    </row>
    <row r="75" spans="2:36" x14ac:dyDescent="0.25">
      <c r="B75" s="7"/>
      <c r="C75" s="174"/>
      <c r="D75" s="26" t="s">
        <v>56</v>
      </c>
      <c r="E75" s="36"/>
      <c r="F75" s="24"/>
      <c r="G75" s="36">
        <f t="shared" si="2"/>
        <v>0</v>
      </c>
      <c r="H75" s="24"/>
      <c r="I75" s="36">
        <f>'bis 30.06.2023'!K$28</f>
        <v>0</v>
      </c>
      <c r="J75" s="37"/>
      <c r="K75" s="36">
        <f>'bis 31.12.2023'!K$28-I75</f>
        <v>0</v>
      </c>
      <c r="L75" s="37"/>
      <c r="M75" s="36">
        <f>'bis 30.06.2024'!$K$28-(I75+K75)</f>
        <v>0</v>
      </c>
      <c r="N75" s="37"/>
      <c r="O75" s="36">
        <f>'bis 31.12.2024'!$K$28-(I75+K75+M75)</f>
        <v>0</v>
      </c>
      <c r="P75" s="37"/>
      <c r="Q75" s="36">
        <f>'bis 30.06.2025'!$K$28-($I75+$K75+$M75+O75)</f>
        <v>0</v>
      </c>
      <c r="R75" s="37"/>
      <c r="S75" s="36">
        <f>'bis 31.12.2025'!$K$28-($I75+$K75+$M75+O75+Q75)</f>
        <v>0</v>
      </c>
      <c r="T75" s="37"/>
      <c r="U75" s="36">
        <f>'bis 30.06.2026'!$K$28-($I75+$K75+$M75+O75+Q75+S75)</f>
        <v>0</v>
      </c>
      <c r="V75" s="37"/>
      <c r="W75" s="36">
        <f>'bis 31.12.2026'!$K$28-($I75+$K75+$M75+O75+Q75+S75+U75)</f>
        <v>0</v>
      </c>
      <c r="X75" s="24"/>
      <c r="Y75" s="36">
        <f>'bis 30.06.2027'!$K$28-($I75+$K75+$M75+O75+Q75+S75+U75+W75)</f>
        <v>0</v>
      </c>
      <c r="Z75" s="37"/>
      <c r="AA75" s="36">
        <f>'bis 31.12.2027'!$K$28-($I75+$K75+$M75+O75+Q75+S75+U75+W75+Y75)</f>
        <v>0</v>
      </c>
      <c r="AB75" s="37"/>
      <c r="AC75" s="36">
        <f>'bis 30.06.2028'!$K$28-($I75+$K75+$M75+O75+Q75+S75+U75+W75+Y75+AA75)</f>
        <v>0</v>
      </c>
      <c r="AD75" s="37"/>
      <c r="AE75" s="36">
        <f>'bis 31.12.2028'!$K$28-($I75+$K75+$M75+O75+Q75+S75+U75+W75+Y75+AA75+AC75)</f>
        <v>0</v>
      </c>
      <c r="AF75" s="37"/>
      <c r="AG75" s="36">
        <f>'bis 30.06.2029'!$K$28-($I75+$K75+$M75+O75+Q75+S75+U75+W75+Y75+AA75+AC75+AE75)</f>
        <v>0</v>
      </c>
      <c r="AH75" s="37"/>
      <c r="AI75" s="36">
        <f>'bis 31.12.2029'!$K$28-($I75+$K75+$M75+O75+Q75+S75+U75+W75+Y75+AA75+AC75+AE75+AG75)</f>
        <v>0</v>
      </c>
      <c r="AJ75" s="37"/>
    </row>
    <row r="76" spans="2:36" x14ac:dyDescent="0.25">
      <c r="B76" s="7"/>
      <c r="C76" s="174"/>
      <c r="D76" s="26" t="s">
        <v>57</v>
      </c>
      <c r="E76" s="36"/>
      <c r="F76" s="24"/>
      <c r="G76" s="36">
        <f t="shared" si="2"/>
        <v>0</v>
      </c>
      <c r="H76" s="24"/>
      <c r="I76" s="36">
        <f>'bis 30.06.2023'!L$28</f>
        <v>0</v>
      </c>
      <c r="J76" s="37"/>
      <c r="K76" s="36">
        <f>'bis 31.12.2023'!L$28-I76</f>
        <v>0</v>
      </c>
      <c r="L76" s="37"/>
      <c r="M76" s="36">
        <f>'bis 30.06.2024'!$L$28-(I76+K76)</f>
        <v>0</v>
      </c>
      <c r="N76" s="37"/>
      <c r="O76" s="36">
        <f>'bis 31.12.2024'!$L$28-(I76+K76+M76)</f>
        <v>0</v>
      </c>
      <c r="P76" s="37"/>
      <c r="Q76" s="36">
        <f>'bis 30.06.2025'!$L$28-($I76+$K76+$M76+O76)</f>
        <v>0</v>
      </c>
      <c r="R76" s="37"/>
      <c r="S76" s="36">
        <f>'bis 31.12.2025'!$L$28-($I76+$K76+$M76+O76+Q76)</f>
        <v>0</v>
      </c>
      <c r="T76" s="37"/>
      <c r="U76" s="36">
        <f>'bis 30.06.2026'!$L$28-($I76+$K76+$M76+O76+Q76+S76)</f>
        <v>0</v>
      </c>
      <c r="V76" s="37"/>
      <c r="W76" s="36">
        <f>'bis 31.12.2026'!$L$28-($I76+$K76+$M76+O76+Q76+S76+U76)</f>
        <v>0</v>
      </c>
      <c r="X76" s="24"/>
      <c r="Y76" s="36">
        <f>'bis 30.06.2027'!$L$28-($I76+$K76+$M76+O76+Q76+S76+U76+W76)</f>
        <v>0</v>
      </c>
      <c r="Z76" s="37"/>
      <c r="AA76" s="36">
        <f>'bis 31.12.2027'!$L$28-($I76+$K76+$M76+O76+Q76+S76+U76+W76+Y76)</f>
        <v>0</v>
      </c>
      <c r="AB76" s="37"/>
      <c r="AC76" s="36">
        <f>'bis 30.06.2028'!$L$28-($I76+$K76+$M76+O76+Q76+S76+U76+W76+Y76+AA76)</f>
        <v>0</v>
      </c>
      <c r="AD76" s="37"/>
      <c r="AE76" s="36">
        <f>'bis 31.12.2028'!$L$28-($I76+$K76+$M76+O76+Q76+S76+U76+W76+Y76+AA76+AC76)</f>
        <v>0</v>
      </c>
      <c r="AF76" s="37"/>
      <c r="AG76" s="36">
        <f>'bis 30.06.2029'!$L$28-($I76+$K76+$M76+O76+Q76+S76+U76+W76+Y76+AA76+AC76+AE76)</f>
        <v>0</v>
      </c>
      <c r="AH76" s="37"/>
      <c r="AI76" s="36">
        <f>'bis 31.12.2029'!$L$28-($I76+$K76+$M76+O76+Q76+S76+U76+W76+Y76+AA76+AC76+AE76+AG76)</f>
        <v>0</v>
      </c>
      <c r="AJ76" s="37"/>
    </row>
    <row r="77" spans="2:36" x14ac:dyDescent="0.25">
      <c r="B77" s="7"/>
      <c r="C77" s="174"/>
      <c r="D77" s="26" t="s">
        <v>58</v>
      </c>
      <c r="E77" s="36"/>
      <c r="F77" s="24"/>
      <c r="G77" s="36">
        <f t="shared" si="2"/>
        <v>0</v>
      </c>
      <c r="H77" s="24"/>
      <c r="I77" s="36">
        <f>'bis 30.06.2023'!M$28</f>
        <v>0</v>
      </c>
      <c r="J77" s="37"/>
      <c r="K77" s="36">
        <f>'bis 31.12.2023'!M$28-I77</f>
        <v>0</v>
      </c>
      <c r="L77" s="37"/>
      <c r="M77" s="36">
        <f>'bis 30.06.2024'!$M$28-(I77+K77)</f>
        <v>0</v>
      </c>
      <c r="N77" s="37"/>
      <c r="O77" s="36">
        <f>'bis 31.12.2024'!$M$28-(I77+K77+M77)</f>
        <v>0</v>
      </c>
      <c r="P77" s="37"/>
      <c r="Q77" s="36">
        <f>'bis 30.06.2025'!$M$28-($I77+$K77+$M77+O77)</f>
        <v>0</v>
      </c>
      <c r="R77" s="37"/>
      <c r="S77" s="36">
        <f>'bis 31.12.2025'!$M$28-($I77+$K77+$M77+O77+Q77)</f>
        <v>0</v>
      </c>
      <c r="T77" s="37"/>
      <c r="U77" s="36">
        <f>'bis 30.06.2026'!$M$28-($I77+$K77+$M77+O77+Q77+S77)</f>
        <v>0</v>
      </c>
      <c r="V77" s="37"/>
      <c r="W77" s="36">
        <f>'bis 31.12.2026'!$M$28-($I77+$K77+$M77+O77+Q77+S77+U77)</f>
        <v>0</v>
      </c>
      <c r="X77" s="24"/>
      <c r="Y77" s="36">
        <f>'bis 30.06.2027'!$M$28-($I77+$K77+$M77+O77+Q77+S77+U77+W77)</f>
        <v>0</v>
      </c>
      <c r="Z77" s="37"/>
      <c r="AA77" s="36">
        <f>'bis 31.12.2027'!$M$28-($I77+$K77+$M77+O77+Q77+S77+U77+W77+Y77)</f>
        <v>0</v>
      </c>
      <c r="AB77" s="37"/>
      <c r="AC77" s="36">
        <f>'bis 30.06.2028'!$M$28-($I77+$K77+$M77+O77+Q77+S77+U77+W77+Y77+AA77)</f>
        <v>0</v>
      </c>
      <c r="AD77" s="37"/>
      <c r="AE77" s="36">
        <f>'bis 31.12.2028'!$M$28-($I77+$K77+$M77+O77+Q77+S77+U77+W77+Y77+AA77+AC77)</f>
        <v>0</v>
      </c>
      <c r="AF77" s="37"/>
      <c r="AG77" s="36">
        <f>'bis 30.06.2029'!$M$28-($I77+$K77+$M77+O77+Q77+S77+U77+W77+Y77+AA77+AC77+AE77)</f>
        <v>0</v>
      </c>
      <c r="AH77" s="37"/>
      <c r="AI77" s="36">
        <f>'bis 31.12.2029'!$M$28-($I77+$K77+$M77+O77+Q77+S77+U77+W77+Y77+AA77+AC77+AE77+AG77)</f>
        <v>0</v>
      </c>
      <c r="AJ77" s="37"/>
    </row>
    <row r="78" spans="2:36" x14ac:dyDescent="0.25">
      <c r="B78" s="7"/>
      <c r="C78" s="174"/>
      <c r="D78" s="26" t="s">
        <v>59</v>
      </c>
      <c r="E78" s="36"/>
      <c r="F78" s="24"/>
      <c r="G78" s="36">
        <f t="shared" si="2"/>
        <v>0</v>
      </c>
      <c r="H78" s="24"/>
      <c r="I78" s="36">
        <f>'bis 30.06.2023'!N$28</f>
        <v>0</v>
      </c>
      <c r="J78" s="37"/>
      <c r="K78" s="36">
        <f>'bis 31.12.2023'!N$28-I78</f>
        <v>0</v>
      </c>
      <c r="L78" s="37"/>
      <c r="M78" s="36">
        <f>'bis 30.06.2024'!$N$28-(I78+K78)</f>
        <v>0</v>
      </c>
      <c r="N78" s="37"/>
      <c r="O78" s="36">
        <f>'bis 31.12.2024'!$N$28-(I78+K78+M78)</f>
        <v>0</v>
      </c>
      <c r="P78" s="37"/>
      <c r="Q78" s="36">
        <f>'bis 30.06.2025'!$N$28-($I78+$K78+$M78+O78)</f>
        <v>0</v>
      </c>
      <c r="R78" s="37"/>
      <c r="S78" s="36">
        <f>'bis 31.12.2025'!$N$28-($I78+$K78+$M78+O78+Q78)</f>
        <v>0</v>
      </c>
      <c r="T78" s="37"/>
      <c r="U78" s="36">
        <f>'bis 30.06.2026'!$N$28-($I78+$K78+$M78+O78+Q78+S78)</f>
        <v>0</v>
      </c>
      <c r="V78" s="37"/>
      <c r="W78" s="36">
        <f>'bis 31.12.2026'!$N$28-($I78+$K78+$M78+O78+Q78+S78+U78)</f>
        <v>0</v>
      </c>
      <c r="X78" s="24"/>
      <c r="Y78" s="36">
        <f>'bis 30.06.2027'!$N$28-($I78+$K78+$M78+O78+Q78+S78+U78+W78)</f>
        <v>0</v>
      </c>
      <c r="Z78" s="37"/>
      <c r="AA78" s="36">
        <f>'bis 31.12.2027'!$N$28-($I78+$K78+$M78+O78+Q78+S78+U78+W78+Y78)</f>
        <v>0</v>
      </c>
      <c r="AB78" s="37"/>
      <c r="AC78" s="36">
        <f>'bis 30.06.2028'!$N$28-($I78+$K78+$M78+O78+Q78+S78+U78+W78+Y78+AA78)</f>
        <v>0</v>
      </c>
      <c r="AD78" s="37"/>
      <c r="AE78" s="36">
        <f>'bis 31.12.2028'!$N$28-($I78+$K78+$M78+O78+Q78+S78+U78+W78+Y78+AA78+AC78)</f>
        <v>0</v>
      </c>
      <c r="AF78" s="37"/>
      <c r="AG78" s="36">
        <f>'bis 30.06.2029'!$N$28-($I78+$K78+$M78+O78+Q78+S78+U78+W78+Y78+AA78+AC78+AE78)</f>
        <v>0</v>
      </c>
      <c r="AH78" s="37"/>
      <c r="AI78" s="36">
        <f>'bis 31.12.2029'!$N$28-($I78+$K78+$M78+O78+Q78+S78+U78+W78+Y78+AA78+AC78+AE78+AG78)</f>
        <v>0</v>
      </c>
      <c r="AJ78" s="37"/>
    </row>
    <row r="79" spans="2:36" x14ac:dyDescent="0.25">
      <c r="B79" s="7"/>
      <c r="C79" s="174"/>
      <c r="D79" s="26" t="s">
        <v>60</v>
      </c>
      <c r="E79" s="36"/>
      <c r="F79" s="24"/>
      <c r="G79" s="36">
        <f t="shared" si="2"/>
        <v>0</v>
      </c>
      <c r="H79" s="24"/>
      <c r="I79" s="36">
        <f>'bis 30.06.2023'!O$28</f>
        <v>0</v>
      </c>
      <c r="J79" s="37"/>
      <c r="K79" s="36">
        <f>'bis 31.12.2023'!O$28-I79</f>
        <v>0</v>
      </c>
      <c r="L79" s="37"/>
      <c r="M79" s="36">
        <f>'bis 30.06.2024'!$O$28-(I79+K79)</f>
        <v>0</v>
      </c>
      <c r="N79" s="37"/>
      <c r="O79" s="36">
        <f>'bis 31.12.2024'!$O$28-(I79+K79+M79)</f>
        <v>0</v>
      </c>
      <c r="P79" s="37"/>
      <c r="Q79" s="36">
        <f>'bis 30.06.2025'!$O$28-($I79+$K79+$M79+O79)</f>
        <v>0</v>
      </c>
      <c r="R79" s="37"/>
      <c r="S79" s="36">
        <f>'bis 31.12.2025'!$O$28-($I79+$K79+$M79+O79+Q79)</f>
        <v>0</v>
      </c>
      <c r="T79" s="37"/>
      <c r="U79" s="36">
        <f>'bis 30.06.2026'!$O$28-($I79+$K79+$M79+O79+Q79+S79)</f>
        <v>0</v>
      </c>
      <c r="V79" s="37"/>
      <c r="W79" s="36">
        <f>'bis 31.12.2026'!$O$28-($I79+$K79+$M79+O79+Q79+S79+U79)</f>
        <v>0</v>
      </c>
      <c r="X79" s="24"/>
      <c r="Y79" s="36">
        <f>'bis 30.06.2027'!$O$28-($I79+$K79+$M79+O79+Q79+S79+U79+W79)</f>
        <v>0</v>
      </c>
      <c r="Z79" s="37"/>
      <c r="AA79" s="36">
        <f>'bis 31.12.2027'!$O$28-($I79+$K79+$M79+O79+Q79+S79+U79+W79+Y79)</f>
        <v>0</v>
      </c>
      <c r="AB79" s="37"/>
      <c r="AC79" s="36">
        <f>'bis 30.06.2028'!$O$28-($I79+$K79+$M79+O79+Q79+S79+U79+W79+Y79+AA79)</f>
        <v>0</v>
      </c>
      <c r="AD79" s="37"/>
      <c r="AE79" s="36">
        <f>'bis 31.12.2028'!$O$28-($I79+$K79+$M79+O79+Q79+S79+U79+W79+Y79+AA79+AC79)</f>
        <v>0</v>
      </c>
      <c r="AF79" s="37"/>
      <c r="AG79" s="36">
        <f>'bis 30.06.2029'!$O$28-($I79+$K79+$M79+O79+Q79+S79+U79+W79+Y79+AA79+AC79+AE79)</f>
        <v>0</v>
      </c>
      <c r="AH79" s="37"/>
      <c r="AI79" s="36">
        <f>'bis 31.12.2029'!$O$28-($I79+$K79+$M79+O79+Q79+S79+U79+W79+Y79+AA79+AC79+AE79+AG79)</f>
        <v>0</v>
      </c>
      <c r="AJ79" s="37"/>
    </row>
    <row r="80" spans="2:36" x14ac:dyDescent="0.25">
      <c r="B80" s="38"/>
      <c r="C80" s="175"/>
      <c r="D80" s="26" t="s">
        <v>61</v>
      </c>
      <c r="E80" s="36"/>
      <c r="F80" s="24"/>
      <c r="G80" s="36">
        <f t="shared" si="2"/>
        <v>0</v>
      </c>
      <c r="H80" s="24"/>
      <c r="I80" s="36">
        <f>'bis 30.06.2023'!P$28</f>
        <v>0</v>
      </c>
      <c r="J80" s="37"/>
      <c r="K80" s="36">
        <f>'bis 31.12.2023'!P$28-I80</f>
        <v>0</v>
      </c>
      <c r="L80" s="37"/>
      <c r="M80" s="36">
        <f>'bis 30.06.2024'!$P$28-(I80+K80)</f>
        <v>0</v>
      </c>
      <c r="N80" s="37"/>
      <c r="O80" s="36">
        <f>'bis 31.12.2024'!$P$28-(I80+K80+M80)</f>
        <v>0</v>
      </c>
      <c r="P80" s="37"/>
      <c r="Q80" s="36">
        <f>'bis 30.06.2025'!$P$28-($I80+$K80+$M80+O80)</f>
        <v>0</v>
      </c>
      <c r="R80" s="37"/>
      <c r="S80" s="36">
        <f>'bis 31.12.2025'!$P$28-($I80+$K80+$M80+O80+Q80)</f>
        <v>0</v>
      </c>
      <c r="T80" s="37"/>
      <c r="U80" s="36">
        <f>'bis 30.06.2026'!$P$28-($I80+$K80+$M80+O80+Q80+S80)</f>
        <v>0</v>
      </c>
      <c r="V80" s="37"/>
      <c r="W80" s="36">
        <f>'bis 31.12.2026'!$P$28-($I80+$K80+$M80+O80+Q80+S80+U80)</f>
        <v>0</v>
      </c>
      <c r="X80" s="24"/>
      <c r="Y80" s="36">
        <f>'bis 30.06.2027'!$P$28-($I80+$K80+$M80+O80+Q80+S80+U80+W80)</f>
        <v>0</v>
      </c>
      <c r="Z80" s="37"/>
      <c r="AA80" s="36">
        <f>'bis 31.12.2027'!$P$28-($I80+$K80+$M80+O80+Q80+S80+U80+W80+Y80)</f>
        <v>0</v>
      </c>
      <c r="AB80" s="37"/>
      <c r="AC80" s="36">
        <f>'bis 30.06.2028'!$P$28-($I80+$K80+$M80+O80+Q80+S80+U80+W80+Y80+AA80)</f>
        <v>0</v>
      </c>
      <c r="AD80" s="37"/>
      <c r="AE80" s="36">
        <f>'bis 31.12.2028'!$P$28-($I80+$K80+$M80+O80+Q80+S80+U80+W80+Y80+AA80+AC80)</f>
        <v>0</v>
      </c>
      <c r="AF80" s="37"/>
      <c r="AG80" s="36">
        <f>'bis 30.06.2029'!$P$28-($I80+$K80+$M80+O80+Q80+S80+U80+W80+Y80+AA80+AC80+AE80)</f>
        <v>0</v>
      </c>
      <c r="AH80" s="37"/>
      <c r="AI80" s="36">
        <f>'bis 31.12.2029'!$P$28-($I80+$K80+$M80+O80+Q80+S80+U80+W80+Y80+AA80+AC80+AE80+AG80)</f>
        <v>0</v>
      </c>
      <c r="AJ80" s="84"/>
    </row>
    <row r="81" spans="2:36" x14ac:dyDescent="0.25">
      <c r="B81" s="17"/>
      <c r="C81" s="85"/>
      <c r="D81" s="86"/>
      <c r="E81" s="85"/>
      <c r="F81" s="87"/>
      <c r="G81" s="87"/>
      <c r="H81" s="87"/>
      <c r="I81" s="85"/>
      <c r="J81" s="87"/>
      <c r="K81" s="85"/>
      <c r="L81" s="87"/>
      <c r="M81" s="85"/>
      <c r="N81" s="87"/>
      <c r="O81" s="87"/>
      <c r="P81" s="87"/>
      <c r="Q81" s="85"/>
      <c r="R81" s="87"/>
      <c r="S81" s="85"/>
      <c r="T81" s="87"/>
      <c r="U81" s="85"/>
      <c r="V81" s="87"/>
      <c r="W81" s="87"/>
      <c r="X81" s="87"/>
      <c r="Y81" s="85"/>
      <c r="Z81" s="87"/>
      <c r="AA81" s="85"/>
      <c r="AB81" s="87"/>
      <c r="AC81" s="85"/>
      <c r="AD81" s="87"/>
      <c r="AE81" s="87"/>
      <c r="AF81" s="87"/>
      <c r="AG81" s="85"/>
      <c r="AH81" s="87"/>
      <c r="AI81" s="85"/>
      <c r="AJ81" s="88"/>
    </row>
    <row r="82" spans="2:36" x14ac:dyDescent="0.25">
      <c r="D82" s="51"/>
    </row>
    <row r="83" spans="2:36" x14ac:dyDescent="0.25">
      <c r="D83" s="51"/>
    </row>
    <row r="84" spans="2:36" x14ac:dyDescent="0.25">
      <c r="D84" s="51"/>
    </row>
    <row r="85" spans="2:36" x14ac:dyDescent="0.25">
      <c r="D85" s="51"/>
    </row>
    <row r="86" spans="2:36" x14ac:dyDescent="0.25">
      <c r="D86" s="51"/>
    </row>
    <row r="87" spans="2:36" x14ac:dyDescent="0.25">
      <c r="D87" s="51"/>
    </row>
    <row r="88" spans="2:36" x14ac:dyDescent="0.25">
      <c r="D88" s="51"/>
    </row>
    <row r="89" spans="2:36" ht="12.75" customHeight="1" x14ac:dyDescent="0.25">
      <c r="D89" s="51"/>
    </row>
    <row r="90" spans="2:36" x14ac:dyDescent="0.25">
      <c r="D90" s="51"/>
    </row>
    <row r="91" spans="2:36" x14ac:dyDescent="0.25">
      <c r="D91" s="51"/>
    </row>
    <row r="92" spans="2:36" x14ac:dyDescent="0.25">
      <c r="D92" s="51"/>
    </row>
    <row r="93" spans="2:36" x14ac:dyDescent="0.25">
      <c r="D93" s="51"/>
    </row>
    <row r="94" spans="2:36" x14ac:dyDescent="0.25">
      <c r="D94" s="51"/>
    </row>
    <row r="95" spans="2:36" x14ac:dyDescent="0.25">
      <c r="D95" s="51"/>
    </row>
    <row r="96" spans="2:36" x14ac:dyDescent="0.25">
      <c r="D96" s="51"/>
    </row>
    <row r="97" spans="4:4" x14ac:dyDescent="0.25">
      <c r="D97" s="42"/>
    </row>
    <row r="98" spans="4:4" x14ac:dyDescent="0.25">
      <c r="D98" s="42"/>
    </row>
    <row r="99" spans="4:4" x14ac:dyDescent="0.25">
      <c r="D99" s="42"/>
    </row>
    <row r="100" spans="4:4" x14ac:dyDescent="0.25">
      <c r="D100" s="42"/>
    </row>
  </sheetData>
  <sheetProtection algorithmName="SHA-512" hashValue="2PCcaxYjB6fbYUhYqwjCDDbrjCFkNcu2SqfKhSXvYtdJOCx+YOi44C78CGSpMNJuXhGQSVmGA7E937k+uTBWDA==" saltValue="5NsArVVR4PUPdiIyRDQ+4Q==" spinCount="100000" sheet="1" objects="1" scenarios="1"/>
  <mergeCells count="22">
    <mergeCell ref="C11:D11"/>
    <mergeCell ref="C12:D12"/>
    <mergeCell ref="C13:D13"/>
    <mergeCell ref="C62:C70"/>
    <mergeCell ref="C28:C36"/>
    <mergeCell ref="C38:C46"/>
    <mergeCell ref="C72:C80"/>
    <mergeCell ref="C5:G5"/>
    <mergeCell ref="C3:G3"/>
    <mergeCell ref="E6:G6"/>
    <mergeCell ref="E7:G7"/>
    <mergeCell ref="E8:G8"/>
    <mergeCell ref="C8:D8"/>
    <mergeCell ref="C6:D6"/>
    <mergeCell ref="C7:D7"/>
    <mergeCell ref="E9:G9"/>
    <mergeCell ref="E10:G10"/>
    <mergeCell ref="E11:G11"/>
    <mergeCell ref="E12:G12"/>
    <mergeCell ref="E13:G13"/>
    <mergeCell ref="C9:D9"/>
    <mergeCell ref="C10:D10"/>
  </mergeCells>
  <conditionalFormatting sqref="D51:D80 D17:D49">
    <cfRule type="expression" dxfId="3" priority="15" stopIfTrue="1">
      <formula>LEFT(D17,7)="Bereich"</formula>
    </cfRule>
    <cfRule type="expression" dxfId="2" priority="16" stopIfTrue="1">
      <formula>LEFT(D17,5)="davon"</formula>
    </cfRule>
  </conditionalFormatting>
  <conditionalFormatting sqref="D51">
    <cfRule type="expression" dxfId="1" priority="2" stopIfTrue="1">
      <formula>LEFT(D51,5)="davon"</formula>
    </cfRule>
  </conditionalFormatting>
  <conditionalFormatting sqref="D61:D80">
    <cfRule type="expression" dxfId="0" priority="1" stopIfTrue="1">
      <formula>LEFT(D61,5)="davon"</formula>
    </cfRule>
  </conditionalFormatting>
  <dataValidations disablePrompts="1" count="1">
    <dataValidation type="list" allowBlank="1" showInputMessage="1" showErrorMessage="1" promptTitle="Dropdown-Menü" prompt="Bitte aus dem Dropdown-Menü auswählen!" sqref="E851994:AJ851995 E917530:AJ917531 E983066:AJ983067 E65562:AJ65563 E131098:AJ131099 E196634:AJ196635 E262170:AJ262171 E327706:AJ327707 E393242:AJ393243 E458778:AJ458779 E524314:AJ524315 E589850:AJ589851 E655386:AJ655387 E720922:AJ720923 E786458:AJ786459" xr:uid="{00000000-0002-0000-0000-000000000000}">
      <formula1>#REF!</formula1>
    </dataValidation>
  </dataValidations>
  <pageMargins left="0.7" right="0.7" top="0.78740157499999996" bottom="0.78740157499999996" header="0.3" footer="0.3"/>
  <pageSetup paperSize="9" orientation="portrait" verticalDpi="0" r:id="rId1"/>
  <ignoredErrors>
    <ignoredError sqref="I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6F41B-0101-4001-A4D2-8D1EA959DB32}">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4414062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4414062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4414062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4414062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4414062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4414062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4414062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4414062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4414062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4414062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4414062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4414062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4414062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4414062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4414062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4414062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4414062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4414062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4414062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4414062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4414062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4414062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4414062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4414062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4414062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4414062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4414062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4414062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4414062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4414062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4414062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4414062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4414062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4414062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4414062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4414062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4414062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4414062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4414062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4414062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4414062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4414062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4414062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4414062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4414062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4414062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4414062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4414062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4414062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4414062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4414062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4414062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4414062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4414062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4414062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4414062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4414062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4414062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4414062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4414062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4414062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4414062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4414062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4414062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15"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15" t="str">
        <f>IF(Overview!$E$7="","",Overview!$E$7)</f>
        <v/>
      </c>
      <c r="F7" s="112"/>
      <c r="H7" s="116"/>
      <c r="I7" s="158"/>
      <c r="J7" s="158"/>
      <c r="K7" s="158"/>
      <c r="L7" s="158"/>
      <c r="M7" s="158"/>
      <c r="N7" s="158"/>
      <c r="O7" s="158"/>
      <c r="P7" s="117"/>
      <c r="Q7" s="101"/>
      <c r="R7" s="101"/>
    </row>
    <row r="8" spans="2:22" ht="18.75" customHeight="1" x14ac:dyDescent="0.25">
      <c r="B8" s="107"/>
      <c r="C8" s="171" t="s">
        <v>10</v>
      </c>
      <c r="D8" s="171"/>
      <c r="E8" s="115" t="str">
        <f>IF(Overview!$E$8="","",Overview!$E$8)</f>
        <v/>
      </c>
      <c r="F8" s="112"/>
      <c r="H8" s="116"/>
      <c r="I8" s="158"/>
      <c r="J8" s="158"/>
      <c r="K8" s="158"/>
      <c r="L8" s="158"/>
      <c r="M8" s="158"/>
      <c r="N8" s="158"/>
      <c r="O8" s="158"/>
      <c r="P8" s="117"/>
      <c r="Q8" s="101"/>
      <c r="R8" s="101"/>
    </row>
    <row r="9" spans="2:22" ht="18.75" customHeight="1" x14ac:dyDescent="0.25">
      <c r="B9" s="107"/>
      <c r="C9" s="171" t="s">
        <v>15</v>
      </c>
      <c r="D9" s="171"/>
      <c r="E9" s="115"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15"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45107</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28" t="s">
        <v>17</v>
      </c>
      <c r="I22" s="128" t="s">
        <v>18</v>
      </c>
      <c r="J22" s="128" t="s">
        <v>19</v>
      </c>
      <c r="K22" s="128" t="s">
        <v>20</v>
      </c>
      <c r="L22" s="128" t="s">
        <v>21</v>
      </c>
      <c r="M22" s="128" t="s">
        <v>22</v>
      </c>
      <c r="N22" s="128" t="s">
        <v>24</v>
      </c>
      <c r="O22" s="128" t="s">
        <v>23</v>
      </c>
      <c r="P22" s="128" t="s">
        <v>25</v>
      </c>
      <c r="Q22" s="160"/>
      <c r="R22" s="128"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9.2" customHeight="1" x14ac:dyDescent="0.25">
      <c r="B33" s="130"/>
      <c r="C33" s="23" t="s">
        <v>98</v>
      </c>
      <c r="D33" s="152" t="s">
        <v>99</v>
      </c>
      <c r="E33" s="152"/>
      <c r="F33" s="110"/>
      <c r="G33" s="25"/>
      <c r="H33" s="164"/>
      <c r="I33" s="164"/>
      <c r="J33" s="164"/>
      <c r="K33" s="164"/>
      <c r="L33" s="164"/>
      <c r="M33" s="164"/>
      <c r="N33" s="164"/>
      <c r="O33" s="164"/>
      <c r="P33" s="164"/>
      <c r="Q33" s="108"/>
      <c r="R33" s="101"/>
    </row>
    <row r="34" spans="2:18" ht="19.2" customHeight="1" x14ac:dyDescent="0.25">
      <c r="B34" s="107"/>
      <c r="C34" s="23" t="s">
        <v>100</v>
      </c>
      <c r="D34" s="152" t="s">
        <v>101</v>
      </c>
      <c r="E34" s="152" t="s">
        <v>27</v>
      </c>
      <c r="F34" s="24"/>
      <c r="G34" s="25"/>
      <c r="H34" s="164"/>
      <c r="I34" s="164"/>
      <c r="J34" s="164"/>
      <c r="K34" s="164"/>
      <c r="L34" s="164"/>
      <c r="M34" s="164"/>
      <c r="N34" s="164"/>
      <c r="O34" s="164"/>
      <c r="P34" s="164"/>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2" customHeight="1" x14ac:dyDescent="0.25">
      <c r="B39" s="107"/>
      <c r="C39" s="26" t="s">
        <v>102</v>
      </c>
      <c r="D39" s="152" t="s">
        <v>103</v>
      </c>
      <c r="E39" s="152"/>
      <c r="F39" s="126"/>
      <c r="G39" s="27"/>
      <c r="H39" s="164"/>
      <c r="I39" s="164"/>
      <c r="J39" s="164"/>
      <c r="K39" s="164"/>
      <c r="L39" s="164"/>
      <c r="M39" s="164"/>
      <c r="N39" s="164"/>
      <c r="O39" s="164"/>
      <c r="P39" s="164"/>
      <c r="Q39" s="108"/>
      <c r="R39" s="101"/>
    </row>
    <row r="40" spans="2:18" ht="19.2" customHeight="1" x14ac:dyDescent="0.25">
      <c r="B40" s="107"/>
      <c r="C40" s="26" t="s">
        <v>104</v>
      </c>
      <c r="D40" s="152" t="s">
        <v>105</v>
      </c>
      <c r="E40" s="152"/>
      <c r="F40" s="126"/>
      <c r="G40" s="27"/>
      <c r="H40" s="164"/>
      <c r="I40" s="164"/>
      <c r="J40" s="164"/>
      <c r="K40" s="164"/>
      <c r="L40" s="164"/>
      <c r="M40" s="164"/>
      <c r="N40" s="164"/>
      <c r="O40" s="164"/>
      <c r="P40" s="164"/>
      <c r="Q40" s="111"/>
      <c r="R40" s="101"/>
    </row>
    <row r="41" spans="2:18" ht="19.2" customHeight="1" x14ac:dyDescent="0.25">
      <c r="B41" s="107"/>
      <c r="C41" s="26" t="s">
        <v>106</v>
      </c>
      <c r="D41" s="152" t="s">
        <v>107</v>
      </c>
      <c r="E41" s="152"/>
      <c r="F41" s="24"/>
      <c r="G41" s="27"/>
      <c r="H41" s="164"/>
      <c r="I41" s="164"/>
      <c r="J41" s="164"/>
      <c r="K41" s="164"/>
      <c r="L41" s="164"/>
      <c r="M41" s="164"/>
      <c r="N41" s="164"/>
      <c r="O41" s="164"/>
      <c r="P41" s="164"/>
      <c r="Q41" s="111"/>
      <c r="R41" s="101"/>
    </row>
    <row r="42" spans="2:18" ht="19.2" customHeight="1" x14ac:dyDescent="0.25">
      <c r="B42" s="107"/>
      <c r="C42" s="26" t="s">
        <v>108</v>
      </c>
      <c r="D42" s="152" t="s">
        <v>109</v>
      </c>
      <c r="E42" s="152"/>
      <c r="F42" s="24"/>
      <c r="G42" s="27"/>
      <c r="H42" s="164"/>
      <c r="I42" s="164"/>
      <c r="J42" s="164"/>
      <c r="K42" s="164"/>
      <c r="L42" s="164"/>
      <c r="M42" s="164"/>
      <c r="N42" s="164"/>
      <c r="O42" s="164"/>
      <c r="P42" s="164"/>
      <c r="Q42" s="111"/>
      <c r="R42" s="101"/>
    </row>
    <row r="43" spans="2:18" ht="19.2" customHeight="1" x14ac:dyDescent="0.25">
      <c r="B43" s="107"/>
      <c r="C43" s="26" t="s">
        <v>110</v>
      </c>
      <c r="D43" s="152" t="s">
        <v>111</v>
      </c>
      <c r="E43" s="152"/>
      <c r="F43" s="24"/>
      <c r="G43" s="27"/>
      <c r="H43" s="164"/>
      <c r="I43" s="164"/>
      <c r="J43" s="164"/>
      <c r="K43" s="164"/>
      <c r="L43" s="164"/>
      <c r="M43" s="164"/>
      <c r="N43" s="164"/>
      <c r="O43" s="164"/>
      <c r="P43" s="164"/>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9REJGKiRhBYcSaofAw7jL1GMK3OzmzuZbJ5Xi0JA2SD3O5qXRPxnGwcaNc9EonDC6PV6xaHGsj2uyYaEpxJaw==" saltValue="M8l0nla2rdy96h1GJK6o/w==" spinCount="100000" sheet="1" formatCells="0" formatRows="0" selectLockedCells="1"/>
  <mergeCells count="41">
    <mergeCell ref="C6:D6"/>
    <mergeCell ref="C7:D7"/>
    <mergeCell ref="C32:E32"/>
    <mergeCell ref="H32:P32"/>
    <mergeCell ref="D23:E23"/>
    <mergeCell ref="D24:E24"/>
    <mergeCell ref="D25:E25"/>
    <mergeCell ref="D26:E26"/>
    <mergeCell ref="D27:E27"/>
    <mergeCell ref="C38:E38"/>
    <mergeCell ref="H38:P38"/>
    <mergeCell ref="D33:E33"/>
    <mergeCell ref="H33:P33"/>
    <mergeCell ref="D34:E34"/>
    <mergeCell ref="H34:P34"/>
    <mergeCell ref="D42:E42"/>
    <mergeCell ref="H42:P42"/>
    <mergeCell ref="D43:E43"/>
    <mergeCell ref="H43:P43"/>
    <mergeCell ref="D39:E39"/>
    <mergeCell ref="H39:P39"/>
    <mergeCell ref="D40:E40"/>
    <mergeCell ref="H40:P40"/>
    <mergeCell ref="D41:E41"/>
    <mergeCell ref="H41:P41"/>
    <mergeCell ref="I6:O13"/>
    <mergeCell ref="Q21:Q29"/>
    <mergeCell ref="C5:E5"/>
    <mergeCell ref="C3:E3"/>
    <mergeCell ref="C22:E22"/>
    <mergeCell ref="D28:E28"/>
    <mergeCell ref="C15:E15"/>
    <mergeCell ref="C16:D16"/>
    <mergeCell ref="C17:D17"/>
    <mergeCell ref="C18:D18"/>
    <mergeCell ref="C11:D11"/>
    <mergeCell ref="C12:D12"/>
    <mergeCell ref="C13:D13"/>
    <mergeCell ref="C8:D8"/>
    <mergeCell ref="C9:D9"/>
    <mergeCell ref="C10:D10"/>
  </mergeCells>
  <conditionalFormatting sqref="D23:D28">
    <cfRule type="expression" dxfId="115" priority="7" stopIfTrue="1">
      <formula>LEFT(D23,7)="Bereich"</formula>
    </cfRule>
    <cfRule type="expression" dxfId="114" priority="8" stopIfTrue="1">
      <formula>LEFT(D23,5)="davon"</formula>
    </cfRule>
  </conditionalFormatting>
  <conditionalFormatting sqref="D34">
    <cfRule type="expression" dxfId="113" priority="5" stopIfTrue="1">
      <formula>LEFT(D34,7)="Bereich"</formula>
    </cfRule>
    <cfRule type="expression" dxfId="112" priority="6" stopIfTrue="1">
      <formula>LEFT(D34,5)="davon"</formula>
    </cfRule>
  </conditionalFormatting>
  <conditionalFormatting sqref="D33">
    <cfRule type="expression" dxfId="111" priority="3" stopIfTrue="1">
      <formula>LEFT(D33,7)="Bereich"</formula>
    </cfRule>
    <cfRule type="expression" dxfId="110" priority="4" stopIfTrue="1">
      <formula>LEFT(D33,5)="davon"</formula>
    </cfRule>
  </conditionalFormatting>
  <conditionalFormatting sqref="D39:D43">
    <cfRule type="expression" dxfId="109" priority="1" stopIfTrue="1">
      <formula>LEFT(D39,7)="Bereich"</formula>
    </cfRule>
    <cfRule type="expression" dxfId="108"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C20B7202-D55F-4F2F-BDDC-23318B1ADA5D}">
      <formula1>#REF!</formula1>
    </dataValidation>
  </dataValidations>
  <pageMargins left="0.25" right="0.25" top="0.75" bottom="0.75" header="0.3" footer="0.3"/>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6BC59-9214-4DCE-9FE4-41C0338F449E}">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4414062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4414062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4414062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4414062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4414062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4414062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4414062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4414062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4414062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4414062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4414062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4414062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4414062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4414062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4414062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4414062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4414062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4414062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4414062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4414062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4414062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4414062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4414062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4414062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4414062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4414062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4414062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4414062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4414062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4414062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4414062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4414062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4414062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4414062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4414062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4414062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4414062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4414062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4414062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4414062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4414062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4414062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4414062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4414062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4414062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4414062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4414062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4414062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4414062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4414062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4414062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4414062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4414062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4414062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4414062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4414062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4414062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4414062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4414062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4414062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4414062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4414062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4414062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4414062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15"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15" t="str">
        <f>IF(Overview!$E$7="","",Overview!$E$7)</f>
        <v/>
      </c>
      <c r="F7" s="112"/>
      <c r="H7" s="116"/>
      <c r="I7" s="158"/>
      <c r="J7" s="158"/>
      <c r="K7" s="158"/>
      <c r="L7" s="158"/>
      <c r="M7" s="158"/>
      <c r="N7" s="158"/>
      <c r="O7" s="158"/>
      <c r="P7" s="117"/>
      <c r="Q7" s="101"/>
      <c r="R7" s="101"/>
    </row>
    <row r="8" spans="2:22" ht="18.75" customHeight="1" x14ac:dyDescent="0.25">
      <c r="B8" s="107"/>
      <c r="C8" s="171" t="s">
        <v>10</v>
      </c>
      <c r="D8" s="171"/>
      <c r="E8" s="115" t="str">
        <f>IF(Overview!$E$8="","",Overview!$E$8)</f>
        <v/>
      </c>
      <c r="F8" s="112"/>
      <c r="H8" s="116"/>
      <c r="I8" s="158"/>
      <c r="J8" s="158"/>
      <c r="K8" s="158"/>
      <c r="L8" s="158"/>
      <c r="M8" s="158"/>
      <c r="N8" s="158"/>
      <c r="O8" s="158"/>
      <c r="P8" s="117"/>
      <c r="Q8" s="101"/>
      <c r="R8" s="101"/>
    </row>
    <row r="9" spans="2:22" ht="18.75" customHeight="1" x14ac:dyDescent="0.25">
      <c r="B9" s="107"/>
      <c r="C9" s="171" t="s">
        <v>15</v>
      </c>
      <c r="D9" s="171"/>
      <c r="E9" s="115"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15"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45291</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28" t="s">
        <v>17</v>
      </c>
      <c r="I22" s="128" t="s">
        <v>18</v>
      </c>
      <c r="J22" s="128" t="s">
        <v>19</v>
      </c>
      <c r="K22" s="128" t="s">
        <v>20</v>
      </c>
      <c r="L22" s="128" t="s">
        <v>21</v>
      </c>
      <c r="M22" s="128" t="s">
        <v>22</v>
      </c>
      <c r="N22" s="128" t="s">
        <v>24</v>
      </c>
      <c r="O22" s="128" t="s">
        <v>23</v>
      </c>
      <c r="P22" s="128" t="s">
        <v>25</v>
      </c>
      <c r="Q22" s="160"/>
      <c r="R22" s="128"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ref="G25:G28" si="0">SUM(H25:P25)</f>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64"/>
      <c r="I33" s="164"/>
      <c r="J33" s="164"/>
      <c r="K33" s="164"/>
      <c r="L33" s="164"/>
      <c r="M33" s="164"/>
      <c r="N33" s="164"/>
      <c r="O33" s="164"/>
      <c r="P33" s="164"/>
      <c r="Q33" s="108"/>
      <c r="R33" s="101"/>
    </row>
    <row r="34" spans="2:18" ht="18.600000000000001" customHeight="1" x14ac:dyDescent="0.25">
      <c r="B34" s="107"/>
      <c r="C34" s="23" t="s">
        <v>100</v>
      </c>
      <c r="D34" s="152" t="s">
        <v>101</v>
      </c>
      <c r="E34" s="152" t="s">
        <v>27</v>
      </c>
      <c r="F34" s="24"/>
      <c r="G34" s="25"/>
      <c r="H34" s="164"/>
      <c r="I34" s="164"/>
      <c r="J34" s="164"/>
      <c r="K34" s="164"/>
      <c r="L34" s="164"/>
      <c r="M34" s="164"/>
      <c r="N34" s="164"/>
      <c r="O34" s="164"/>
      <c r="P34" s="164"/>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64"/>
      <c r="I39" s="164"/>
      <c r="J39" s="164"/>
      <c r="K39" s="164"/>
      <c r="L39" s="164"/>
      <c r="M39" s="164"/>
      <c r="N39" s="164"/>
      <c r="O39" s="164"/>
      <c r="P39" s="164"/>
      <c r="Q39" s="108"/>
      <c r="R39" s="101"/>
    </row>
    <row r="40" spans="2:18" ht="19.5" customHeight="1" x14ac:dyDescent="0.25">
      <c r="B40" s="107"/>
      <c r="C40" s="26" t="s">
        <v>104</v>
      </c>
      <c r="D40" s="152" t="s">
        <v>105</v>
      </c>
      <c r="E40" s="152"/>
      <c r="F40" s="126"/>
      <c r="G40" s="27"/>
      <c r="H40" s="164"/>
      <c r="I40" s="164"/>
      <c r="J40" s="164"/>
      <c r="K40" s="164"/>
      <c r="L40" s="164"/>
      <c r="M40" s="164"/>
      <c r="N40" s="164"/>
      <c r="O40" s="164"/>
      <c r="P40" s="164"/>
      <c r="Q40" s="111"/>
      <c r="R40" s="101"/>
    </row>
    <row r="41" spans="2:18" ht="19.5" customHeight="1" x14ac:dyDescent="0.25">
      <c r="B41" s="107"/>
      <c r="C41" s="26" t="s">
        <v>106</v>
      </c>
      <c r="D41" s="152" t="s">
        <v>107</v>
      </c>
      <c r="E41" s="152"/>
      <c r="F41" s="24"/>
      <c r="G41" s="27"/>
      <c r="H41" s="164"/>
      <c r="I41" s="164"/>
      <c r="J41" s="164"/>
      <c r="K41" s="164"/>
      <c r="L41" s="164"/>
      <c r="M41" s="164"/>
      <c r="N41" s="164"/>
      <c r="O41" s="164"/>
      <c r="P41" s="164"/>
      <c r="Q41" s="111"/>
      <c r="R41" s="101"/>
    </row>
    <row r="42" spans="2:18" ht="19.5" customHeight="1" x14ac:dyDescent="0.25">
      <c r="B42" s="107"/>
      <c r="C42" s="26" t="s">
        <v>108</v>
      </c>
      <c r="D42" s="152" t="s">
        <v>109</v>
      </c>
      <c r="E42" s="152"/>
      <c r="F42" s="24"/>
      <c r="G42" s="27"/>
      <c r="H42" s="164"/>
      <c r="I42" s="164"/>
      <c r="J42" s="164"/>
      <c r="K42" s="164"/>
      <c r="L42" s="164"/>
      <c r="M42" s="164"/>
      <c r="N42" s="164"/>
      <c r="O42" s="164"/>
      <c r="P42" s="164"/>
      <c r="Q42" s="111"/>
      <c r="R42" s="101"/>
    </row>
    <row r="43" spans="2:18" ht="19.5" customHeight="1" x14ac:dyDescent="0.25">
      <c r="B43" s="107"/>
      <c r="C43" s="26" t="s">
        <v>110</v>
      </c>
      <c r="D43" s="152" t="s">
        <v>111</v>
      </c>
      <c r="E43" s="152"/>
      <c r="F43" s="24"/>
      <c r="G43" s="27"/>
      <c r="H43" s="164"/>
      <c r="I43" s="164"/>
      <c r="J43" s="164"/>
      <c r="K43" s="164"/>
      <c r="L43" s="164"/>
      <c r="M43" s="164"/>
      <c r="N43" s="164"/>
      <c r="O43" s="164"/>
      <c r="P43" s="164"/>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GfUgAj8p7fQOxcI7rR7RJ+daQAs8FKJu7XQCstDois7awn3khlyRR3iaYeoDa31bvAiQiNAbcJdRy/ljH5QAdw==" saltValue="WMuGH8mQ+z8x4Nmt016DLw==" spinCount="100000" sheet="1" formatCells="0" formatRows="0" selectLockedCells="1"/>
  <mergeCells count="41">
    <mergeCell ref="C3:E3"/>
    <mergeCell ref="C5:E5"/>
    <mergeCell ref="C6:D6"/>
    <mergeCell ref="C7:D7"/>
    <mergeCell ref="C8:D8"/>
    <mergeCell ref="Q21:Q29"/>
    <mergeCell ref="C22:E22"/>
    <mergeCell ref="D23:E23"/>
    <mergeCell ref="D24:E24"/>
    <mergeCell ref="D25:E25"/>
    <mergeCell ref="H32:P32"/>
    <mergeCell ref="C13:D13"/>
    <mergeCell ref="C15:E15"/>
    <mergeCell ref="C16:D16"/>
    <mergeCell ref="C17:D17"/>
    <mergeCell ref="C18:D18"/>
    <mergeCell ref="D26:E26"/>
    <mergeCell ref="D27:E27"/>
    <mergeCell ref="D28:E28"/>
    <mergeCell ref="C32:E32"/>
    <mergeCell ref="I6:O13"/>
    <mergeCell ref="C9:D9"/>
    <mergeCell ref="C10:D10"/>
    <mergeCell ref="C11:D11"/>
    <mergeCell ref="C12:D12"/>
    <mergeCell ref="C38:E38"/>
    <mergeCell ref="H38:P38"/>
    <mergeCell ref="D39:E39"/>
    <mergeCell ref="H39:P39"/>
    <mergeCell ref="D33:E33"/>
    <mergeCell ref="H33:P33"/>
    <mergeCell ref="D34:E34"/>
    <mergeCell ref="H34:P34"/>
    <mergeCell ref="D43:E43"/>
    <mergeCell ref="H43:P43"/>
    <mergeCell ref="D40:E40"/>
    <mergeCell ref="H40:P40"/>
    <mergeCell ref="D41:E41"/>
    <mergeCell ref="H41:P41"/>
    <mergeCell ref="D42:E42"/>
    <mergeCell ref="H42:P42"/>
  </mergeCells>
  <conditionalFormatting sqref="D23:D28">
    <cfRule type="expression" dxfId="107" priority="7" stopIfTrue="1">
      <formula>LEFT(D23,7)="Bereich"</formula>
    </cfRule>
    <cfRule type="expression" dxfId="106" priority="8" stopIfTrue="1">
      <formula>LEFT(D23,5)="davon"</formula>
    </cfRule>
  </conditionalFormatting>
  <conditionalFormatting sqref="D34">
    <cfRule type="expression" dxfId="105" priority="5" stopIfTrue="1">
      <formula>LEFT(D34,7)="Bereich"</formula>
    </cfRule>
    <cfRule type="expression" dxfId="104" priority="6" stopIfTrue="1">
      <formula>LEFT(D34,5)="davon"</formula>
    </cfRule>
  </conditionalFormatting>
  <conditionalFormatting sqref="D33">
    <cfRule type="expression" dxfId="103" priority="3" stopIfTrue="1">
      <formula>LEFT(D33,7)="Bereich"</formula>
    </cfRule>
    <cfRule type="expression" dxfId="102" priority="4" stopIfTrue="1">
      <formula>LEFT(D33,5)="davon"</formula>
    </cfRule>
  </conditionalFormatting>
  <conditionalFormatting sqref="D39:D43">
    <cfRule type="expression" dxfId="101" priority="1" stopIfTrue="1">
      <formula>LEFT(D39,7)="Bereich"</formula>
    </cfRule>
    <cfRule type="expression" dxfId="100"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822CEBF5-FACF-4DD0-8F51-9F57AB0D1A66}">
      <formula1>#REF!</formula1>
    </dataValidation>
  </dataValidations>
  <pageMargins left="0.25" right="0.25" top="0.75" bottom="0.75" header="0.3" footer="0.3"/>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4E4FA-864F-442E-BFA8-A84FBD77C765}">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4414062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4414062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4414062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4414062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4414062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4414062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4414062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4414062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4414062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4414062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4414062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4414062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4414062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4414062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4414062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4414062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4414062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4414062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4414062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4414062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4414062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4414062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4414062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4414062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4414062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4414062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4414062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4414062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4414062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4414062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4414062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4414062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4414062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4414062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4414062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4414062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4414062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4414062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4414062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4414062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4414062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4414062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4414062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4414062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4414062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4414062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4414062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4414062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4414062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4414062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4414062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4414062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4414062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4414062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4414062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4414062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4414062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4414062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4414062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4414062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4414062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4414062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4414062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4414062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3"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3" t="str">
        <f>IF(Overview!$E$7="","",Overview!$E$7)</f>
        <v/>
      </c>
      <c r="F7" s="112"/>
      <c r="H7" s="116"/>
      <c r="I7" s="158"/>
      <c r="J7" s="158"/>
      <c r="K7" s="158"/>
      <c r="L7" s="158"/>
      <c r="M7" s="158"/>
      <c r="N7" s="158"/>
      <c r="O7" s="158"/>
      <c r="P7" s="117"/>
      <c r="Q7" s="101"/>
      <c r="R7" s="101"/>
    </row>
    <row r="8" spans="2:22" ht="18.75" customHeight="1" x14ac:dyDescent="0.25">
      <c r="B8" s="107"/>
      <c r="C8" s="171" t="s">
        <v>10</v>
      </c>
      <c r="D8" s="171"/>
      <c r="E8" s="133" t="str">
        <f>IF(Overview!$E$8="","",Overview!$E$8)</f>
        <v/>
      </c>
      <c r="F8" s="112"/>
      <c r="H8" s="116"/>
      <c r="I8" s="158"/>
      <c r="J8" s="158"/>
      <c r="K8" s="158"/>
      <c r="L8" s="158"/>
      <c r="M8" s="158"/>
      <c r="N8" s="158"/>
      <c r="O8" s="158"/>
      <c r="P8" s="117"/>
      <c r="Q8" s="101"/>
      <c r="R8" s="101"/>
    </row>
    <row r="9" spans="2:22" ht="18.75" customHeight="1" x14ac:dyDescent="0.25">
      <c r="B9" s="107"/>
      <c r="C9" s="171" t="s">
        <v>15</v>
      </c>
      <c r="D9" s="171"/>
      <c r="E9" s="133"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3"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45473</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2" t="s">
        <v>17</v>
      </c>
      <c r="I22" s="132" t="s">
        <v>18</v>
      </c>
      <c r="J22" s="132" t="s">
        <v>19</v>
      </c>
      <c r="K22" s="132" t="s">
        <v>20</v>
      </c>
      <c r="L22" s="132" t="s">
        <v>21</v>
      </c>
      <c r="M22" s="132" t="s">
        <v>22</v>
      </c>
      <c r="N22" s="132" t="s">
        <v>24</v>
      </c>
      <c r="O22" s="132" t="s">
        <v>23</v>
      </c>
      <c r="P22" s="132" t="s">
        <v>25</v>
      </c>
      <c r="Q22" s="160"/>
      <c r="R22" s="132"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AiZQ1e1SJ0E7UkkmFJTGKzddG0wCa2DpDwrtq+Y3MmpfwRL3zJ7EJ1tqLVuw2df3j/CHemVZ9R0xncR7S7amOQ==" saltValue="7Wubn6NzxyB2tc+mZvZcrw==" spinCount="100000" sheet="1" formatCells="0" formatRows="0" selectLockedCells="1"/>
  <mergeCells count="41">
    <mergeCell ref="D42:E42"/>
    <mergeCell ref="H42:P42"/>
    <mergeCell ref="D43:E43"/>
    <mergeCell ref="H43:P43"/>
    <mergeCell ref="D39:E39"/>
    <mergeCell ref="H39:P39"/>
    <mergeCell ref="D40:E40"/>
    <mergeCell ref="H40:P40"/>
    <mergeCell ref="D41:E41"/>
    <mergeCell ref="H41:P41"/>
    <mergeCell ref="D33:E33"/>
    <mergeCell ref="H33:P33"/>
    <mergeCell ref="D34:E34"/>
    <mergeCell ref="H34:P34"/>
    <mergeCell ref="C38:E38"/>
    <mergeCell ref="H38:P38"/>
    <mergeCell ref="H32:P32"/>
    <mergeCell ref="C13:D13"/>
    <mergeCell ref="C15:E15"/>
    <mergeCell ref="C16:D16"/>
    <mergeCell ref="C17:D17"/>
    <mergeCell ref="C18:D18"/>
    <mergeCell ref="D26:E26"/>
    <mergeCell ref="D27:E27"/>
    <mergeCell ref="D28:E28"/>
    <mergeCell ref="C32:E32"/>
    <mergeCell ref="Q21:Q29"/>
    <mergeCell ref="C22:E22"/>
    <mergeCell ref="D23:E23"/>
    <mergeCell ref="D24:E24"/>
    <mergeCell ref="D25:E25"/>
    <mergeCell ref="C9:D9"/>
    <mergeCell ref="C10:D10"/>
    <mergeCell ref="C11:D11"/>
    <mergeCell ref="C12:D12"/>
    <mergeCell ref="I6:O13"/>
    <mergeCell ref="C3:E3"/>
    <mergeCell ref="C5:E5"/>
    <mergeCell ref="C6:D6"/>
    <mergeCell ref="C7:D7"/>
    <mergeCell ref="C8:D8"/>
  </mergeCells>
  <conditionalFormatting sqref="D23:D28">
    <cfRule type="expression" dxfId="99" priority="7" stopIfTrue="1">
      <formula>LEFT(D23,7)="Bereich"</formula>
    </cfRule>
    <cfRule type="expression" dxfId="98" priority="8" stopIfTrue="1">
      <formula>LEFT(D23,5)="davon"</formula>
    </cfRule>
  </conditionalFormatting>
  <conditionalFormatting sqref="D34">
    <cfRule type="expression" dxfId="97" priority="5" stopIfTrue="1">
      <formula>LEFT(D34,7)="Bereich"</formula>
    </cfRule>
    <cfRule type="expression" dxfId="96" priority="6" stopIfTrue="1">
      <formula>LEFT(D34,5)="davon"</formula>
    </cfRule>
  </conditionalFormatting>
  <conditionalFormatting sqref="D33">
    <cfRule type="expression" dxfId="95" priority="3" stopIfTrue="1">
      <formula>LEFT(D33,7)="Bereich"</formula>
    </cfRule>
    <cfRule type="expression" dxfId="94" priority="4" stopIfTrue="1">
      <formula>LEFT(D33,5)="davon"</formula>
    </cfRule>
  </conditionalFormatting>
  <conditionalFormatting sqref="D39:D43">
    <cfRule type="expression" dxfId="93" priority="1" stopIfTrue="1">
      <formula>LEFT(D39,7)="Bereich"</formula>
    </cfRule>
    <cfRule type="expression" dxfId="92"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FA37336F-763C-44CB-A85B-C7377F313CB4}">
      <formula1>#REF!</formula1>
    </dataValidation>
  </dataValidations>
  <pageMargins left="0.25" right="0.25"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AEB3-ED4A-4DE8-9FDF-0553FF0A1F57}">
  <sheetPr>
    <tabColor rgb="FFD9ECFF"/>
    <pageSetUpPr fitToPage="1"/>
  </sheetPr>
  <dimension ref="B1:V55"/>
  <sheetViews>
    <sheetView showGridLines="0" zoomScaleNormal="100" workbookViewId="0">
      <selection activeCell="G33" sqref="G3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554687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554687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554687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554687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554687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554687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554687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554687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554687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554687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554687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554687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554687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554687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554687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554687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554687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554687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554687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554687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554687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554687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554687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554687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554687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554687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554687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554687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554687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554687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554687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554687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554687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554687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554687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554687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554687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554687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554687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554687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554687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554687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554687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554687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554687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554687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554687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554687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554687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554687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554687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554687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554687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554687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554687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554687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554687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554687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554687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554687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554687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554687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554687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554687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4"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4" t="str">
        <f>IF(Overview!$E$7="","",Overview!$E$7)</f>
        <v/>
      </c>
      <c r="F7" s="112"/>
      <c r="H7" s="116"/>
      <c r="I7" s="158"/>
      <c r="J7" s="158"/>
      <c r="K7" s="158"/>
      <c r="L7" s="158"/>
      <c r="M7" s="158"/>
      <c r="N7" s="158"/>
      <c r="O7" s="158"/>
      <c r="P7" s="117"/>
      <c r="Q7" s="101"/>
      <c r="R7" s="101"/>
    </row>
    <row r="8" spans="2:22" ht="18.75" customHeight="1" x14ac:dyDescent="0.25">
      <c r="B8" s="107"/>
      <c r="C8" s="171" t="s">
        <v>10</v>
      </c>
      <c r="D8" s="171"/>
      <c r="E8" s="134" t="str">
        <f>IF(Overview!$E$8="","",Overview!$E$8)</f>
        <v/>
      </c>
      <c r="F8" s="112"/>
      <c r="H8" s="116"/>
      <c r="I8" s="158"/>
      <c r="J8" s="158"/>
      <c r="K8" s="158"/>
      <c r="L8" s="158"/>
      <c r="M8" s="158"/>
      <c r="N8" s="158"/>
      <c r="O8" s="158"/>
      <c r="P8" s="117"/>
      <c r="Q8" s="101"/>
      <c r="R8" s="101"/>
    </row>
    <row r="9" spans="2:22" ht="18.75" customHeight="1" x14ac:dyDescent="0.25">
      <c r="B9" s="107"/>
      <c r="C9" s="171" t="s">
        <v>15</v>
      </c>
      <c r="D9" s="171"/>
      <c r="E9" s="134"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4"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45657</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5" t="s">
        <v>17</v>
      </c>
      <c r="I22" s="135" t="s">
        <v>18</v>
      </c>
      <c r="J22" s="135" t="s">
        <v>19</v>
      </c>
      <c r="K22" s="135" t="s">
        <v>20</v>
      </c>
      <c r="L22" s="135" t="s">
        <v>21</v>
      </c>
      <c r="M22" s="135" t="s">
        <v>22</v>
      </c>
      <c r="N22" s="135" t="s">
        <v>24</v>
      </c>
      <c r="O22" s="135" t="s">
        <v>23</v>
      </c>
      <c r="P22" s="135" t="s">
        <v>25</v>
      </c>
      <c r="Q22" s="160"/>
      <c r="R22" s="135"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6cvi6RJN//2z2o5hTUENrqZjIhoS9XQWY1/DNA/JgjYQDkCBlVOJGTIj4UkbQ5IaKULd34/voIdVsg9Ju1zSXQ==" saltValue="9qdyEh9esjW2JrVd+W9JAQ==" spinCount="100000" sheet="1" formatCells="0" formatRows="0" selectLockedCells="1"/>
  <mergeCells count="41">
    <mergeCell ref="C3:E3"/>
    <mergeCell ref="C5:E5"/>
    <mergeCell ref="C6:D6"/>
    <mergeCell ref="C7:D7"/>
    <mergeCell ref="C8:D8"/>
    <mergeCell ref="Q21:Q29"/>
    <mergeCell ref="C22:E22"/>
    <mergeCell ref="D23:E23"/>
    <mergeCell ref="D24:E24"/>
    <mergeCell ref="D25:E25"/>
    <mergeCell ref="H32:P32"/>
    <mergeCell ref="C13:D13"/>
    <mergeCell ref="C15:E15"/>
    <mergeCell ref="C16:D16"/>
    <mergeCell ref="C17:D17"/>
    <mergeCell ref="C18:D18"/>
    <mergeCell ref="D26:E26"/>
    <mergeCell ref="D27:E27"/>
    <mergeCell ref="D28:E28"/>
    <mergeCell ref="C32:E32"/>
    <mergeCell ref="I6:O13"/>
    <mergeCell ref="C9:D9"/>
    <mergeCell ref="C10:D10"/>
    <mergeCell ref="C11:D11"/>
    <mergeCell ref="C12:D12"/>
    <mergeCell ref="D43:E43"/>
    <mergeCell ref="H43:P43"/>
    <mergeCell ref="H39:P39"/>
    <mergeCell ref="D33:E33"/>
    <mergeCell ref="H33:P33"/>
    <mergeCell ref="D34:E34"/>
    <mergeCell ref="H34:P34"/>
    <mergeCell ref="C38:E38"/>
    <mergeCell ref="H38:P38"/>
    <mergeCell ref="D39:E39"/>
    <mergeCell ref="D40:E40"/>
    <mergeCell ref="H40:P40"/>
    <mergeCell ref="D41:E41"/>
    <mergeCell ref="H41:P41"/>
    <mergeCell ref="D42:E42"/>
    <mergeCell ref="H42:P42"/>
  </mergeCells>
  <conditionalFormatting sqref="D23:D28">
    <cfRule type="expression" dxfId="91" priority="7" stopIfTrue="1">
      <formula>LEFT(D23,7)="Bereich"</formula>
    </cfRule>
    <cfRule type="expression" dxfId="90" priority="8" stopIfTrue="1">
      <formula>LEFT(D23,5)="davon"</formula>
    </cfRule>
  </conditionalFormatting>
  <conditionalFormatting sqref="D34">
    <cfRule type="expression" dxfId="89" priority="5" stopIfTrue="1">
      <formula>LEFT(D34,7)="Bereich"</formula>
    </cfRule>
    <cfRule type="expression" dxfId="88" priority="6" stopIfTrue="1">
      <formula>LEFT(D34,5)="davon"</formula>
    </cfRule>
  </conditionalFormatting>
  <conditionalFormatting sqref="D33">
    <cfRule type="expression" dxfId="87" priority="3" stopIfTrue="1">
      <formula>LEFT(D33,7)="Bereich"</formula>
    </cfRule>
    <cfRule type="expression" dxfId="86" priority="4" stopIfTrue="1">
      <formula>LEFT(D33,5)="davon"</formula>
    </cfRule>
  </conditionalFormatting>
  <conditionalFormatting sqref="D39:D43">
    <cfRule type="expression" dxfId="85" priority="1" stopIfTrue="1">
      <formula>LEFT(D39,7)="Bereich"</formula>
    </cfRule>
    <cfRule type="expression" dxfId="84"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430BB580-D3EB-4657-A09F-4D409D9FE578}">
      <formula1>#REF!</formula1>
    </dataValidation>
  </dataValidations>
  <pageMargins left="0.25" right="0.25" top="0.75" bottom="0.75"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6046-4CB3-4DEE-8E52-0370C410634E}">
  <sheetPr>
    <tabColor rgb="FFD9ECFF"/>
    <pageSetUpPr fitToPage="1"/>
  </sheetPr>
  <dimension ref="B1:V55"/>
  <sheetViews>
    <sheetView showGridLines="0" topLeftCell="A11"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554687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554687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554687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554687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554687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554687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554687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554687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554687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554687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554687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554687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554687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554687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554687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554687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554687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554687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554687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554687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554687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554687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554687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554687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554687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554687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554687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554687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554687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554687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554687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554687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554687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554687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554687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554687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554687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554687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554687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554687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554687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554687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554687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554687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554687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554687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554687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554687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554687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554687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554687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554687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554687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554687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554687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554687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554687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554687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554687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554687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554687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554687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554687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554687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4"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4" t="str">
        <f>IF(Overview!$E$7="","",Overview!$E$7)</f>
        <v/>
      </c>
      <c r="F7" s="112"/>
      <c r="H7" s="116"/>
      <c r="I7" s="158"/>
      <c r="J7" s="158"/>
      <c r="K7" s="158"/>
      <c r="L7" s="158"/>
      <c r="M7" s="158"/>
      <c r="N7" s="158"/>
      <c r="O7" s="158"/>
      <c r="P7" s="117"/>
      <c r="Q7" s="101"/>
      <c r="R7" s="101"/>
    </row>
    <row r="8" spans="2:22" ht="18.75" customHeight="1" x14ac:dyDescent="0.25">
      <c r="B8" s="107"/>
      <c r="C8" s="171" t="s">
        <v>10</v>
      </c>
      <c r="D8" s="171"/>
      <c r="E8" s="134" t="str">
        <f>IF(Overview!$E$8="","",Overview!$E$8)</f>
        <v/>
      </c>
      <c r="F8" s="112"/>
      <c r="H8" s="116"/>
      <c r="I8" s="158"/>
      <c r="J8" s="158"/>
      <c r="K8" s="158"/>
      <c r="L8" s="158"/>
      <c r="M8" s="158"/>
      <c r="N8" s="158"/>
      <c r="O8" s="158"/>
      <c r="P8" s="117"/>
      <c r="Q8" s="101"/>
      <c r="R8" s="101"/>
    </row>
    <row r="9" spans="2:22" ht="18.75" customHeight="1" x14ac:dyDescent="0.25">
      <c r="B9" s="107"/>
      <c r="C9" s="171" t="s">
        <v>15</v>
      </c>
      <c r="D9" s="171"/>
      <c r="E9" s="134"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4"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45838</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5" t="s">
        <v>17</v>
      </c>
      <c r="I22" s="135" t="s">
        <v>18</v>
      </c>
      <c r="J22" s="135" t="s">
        <v>19</v>
      </c>
      <c r="K22" s="135" t="s">
        <v>20</v>
      </c>
      <c r="L22" s="135" t="s">
        <v>21</v>
      </c>
      <c r="M22" s="135" t="s">
        <v>22</v>
      </c>
      <c r="N22" s="135" t="s">
        <v>24</v>
      </c>
      <c r="O22" s="135" t="s">
        <v>23</v>
      </c>
      <c r="P22" s="135" t="s">
        <v>25</v>
      </c>
      <c r="Q22" s="160"/>
      <c r="R22" s="135"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Qh9EGd/Qbvvqa8VwZKMzVtrYdi6opRNUM1fL+lvJ6wZZ4kVY/THc0100mbDinXoltT8FvimAifyVlc3Krw5u4g==" saltValue="TXD7AlKltf9PAZZwftKyLg==" spinCount="100000" sheet="1" formatCells="0" formatRows="0" selectLockedCells="1"/>
  <mergeCells count="41">
    <mergeCell ref="C3:E3"/>
    <mergeCell ref="C5:E5"/>
    <mergeCell ref="C6:D6"/>
    <mergeCell ref="C7:D7"/>
    <mergeCell ref="C8:D8"/>
    <mergeCell ref="Q21:Q29"/>
    <mergeCell ref="C22:E22"/>
    <mergeCell ref="D23:E23"/>
    <mergeCell ref="D24:E24"/>
    <mergeCell ref="D25:E25"/>
    <mergeCell ref="H32:P32"/>
    <mergeCell ref="C13:D13"/>
    <mergeCell ref="C15:E15"/>
    <mergeCell ref="C16:D16"/>
    <mergeCell ref="C17:D17"/>
    <mergeCell ref="C18:D18"/>
    <mergeCell ref="D26:E26"/>
    <mergeCell ref="D27:E27"/>
    <mergeCell ref="D28:E28"/>
    <mergeCell ref="C32:E32"/>
    <mergeCell ref="I6:O13"/>
    <mergeCell ref="C9:D9"/>
    <mergeCell ref="C10:D10"/>
    <mergeCell ref="C11:D11"/>
    <mergeCell ref="C12:D12"/>
    <mergeCell ref="D43:E43"/>
    <mergeCell ref="H43:P43"/>
    <mergeCell ref="H39:P39"/>
    <mergeCell ref="D33:E33"/>
    <mergeCell ref="H33:P33"/>
    <mergeCell ref="D34:E34"/>
    <mergeCell ref="H34:P34"/>
    <mergeCell ref="C38:E38"/>
    <mergeCell ref="H38:P38"/>
    <mergeCell ref="D39:E39"/>
    <mergeCell ref="D40:E40"/>
    <mergeCell ref="H40:P40"/>
    <mergeCell ref="D41:E41"/>
    <mergeCell ref="H41:P41"/>
    <mergeCell ref="D42:E42"/>
    <mergeCell ref="H42:P42"/>
  </mergeCells>
  <conditionalFormatting sqref="D23:D28">
    <cfRule type="expression" dxfId="83" priority="7" stopIfTrue="1">
      <formula>LEFT(D23,7)="Bereich"</formula>
    </cfRule>
    <cfRule type="expression" dxfId="82" priority="8" stopIfTrue="1">
      <formula>LEFT(D23,5)="davon"</formula>
    </cfRule>
  </conditionalFormatting>
  <conditionalFormatting sqref="D34">
    <cfRule type="expression" dxfId="81" priority="5" stopIfTrue="1">
      <formula>LEFT(D34,7)="Bereich"</formula>
    </cfRule>
    <cfRule type="expression" dxfId="80" priority="6" stopIfTrue="1">
      <formula>LEFT(D34,5)="davon"</formula>
    </cfRule>
  </conditionalFormatting>
  <conditionalFormatting sqref="D33">
    <cfRule type="expression" dxfId="79" priority="3" stopIfTrue="1">
      <formula>LEFT(D33,7)="Bereich"</formula>
    </cfRule>
    <cfRule type="expression" dxfId="78" priority="4" stopIfTrue="1">
      <formula>LEFT(D33,5)="davon"</formula>
    </cfRule>
  </conditionalFormatting>
  <conditionalFormatting sqref="D39:D43">
    <cfRule type="expression" dxfId="77" priority="1" stopIfTrue="1">
      <formula>LEFT(D39,7)="Bereich"</formula>
    </cfRule>
    <cfRule type="expression" dxfId="76"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D8CBF864-446A-489C-A9B9-39CD2D4E1BC6}">
      <formula1>#REF!</formula1>
    </dataValidation>
  </dataValidations>
  <pageMargins left="0.25" right="0.25" top="0.75" bottom="0.75" header="0.3" footer="0.3"/>
  <pageSetup paperSize="9"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319DB-C2B0-484E-B3BF-673C185ACA0E}">
  <sheetPr>
    <tabColor rgb="FFD9ECFF"/>
    <pageSetUpPr fitToPage="1"/>
  </sheetPr>
  <dimension ref="B1:V55"/>
  <sheetViews>
    <sheetView showGridLines="0" topLeftCell="A15"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554687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554687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554687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554687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554687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554687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554687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554687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554687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554687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554687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554687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554687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554687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554687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554687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554687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554687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554687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554687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554687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554687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554687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554687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554687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554687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554687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554687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554687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554687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554687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554687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554687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554687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554687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554687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554687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554687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554687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554687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554687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554687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554687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554687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554687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554687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554687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554687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554687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554687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554687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554687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554687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554687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554687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554687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554687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554687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554687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554687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554687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554687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554687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554687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4"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4" t="str">
        <f>IF(Overview!$E$7="","",Overview!$E$7)</f>
        <v/>
      </c>
      <c r="F7" s="112"/>
      <c r="H7" s="116"/>
      <c r="I7" s="158"/>
      <c r="J7" s="158"/>
      <c r="K7" s="158"/>
      <c r="L7" s="158"/>
      <c r="M7" s="158"/>
      <c r="N7" s="158"/>
      <c r="O7" s="158"/>
      <c r="P7" s="117"/>
      <c r="Q7" s="101"/>
      <c r="R7" s="101"/>
    </row>
    <row r="8" spans="2:22" ht="18.75" customHeight="1" x14ac:dyDescent="0.25">
      <c r="B8" s="107"/>
      <c r="C8" s="171" t="s">
        <v>10</v>
      </c>
      <c r="D8" s="171"/>
      <c r="E8" s="134" t="str">
        <f>IF(Overview!$E$8="","",Overview!$E$8)</f>
        <v/>
      </c>
      <c r="F8" s="112"/>
      <c r="H8" s="116"/>
      <c r="I8" s="158"/>
      <c r="J8" s="158"/>
      <c r="K8" s="158"/>
      <c r="L8" s="158"/>
      <c r="M8" s="158"/>
      <c r="N8" s="158"/>
      <c r="O8" s="158"/>
      <c r="P8" s="117"/>
      <c r="Q8" s="101"/>
      <c r="R8" s="101"/>
    </row>
    <row r="9" spans="2:22" ht="18.75" customHeight="1" x14ac:dyDescent="0.25">
      <c r="B9" s="107"/>
      <c r="C9" s="171" t="s">
        <v>15</v>
      </c>
      <c r="D9" s="171"/>
      <c r="E9" s="134"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4"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46022</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5" t="s">
        <v>17</v>
      </c>
      <c r="I22" s="135" t="s">
        <v>18</v>
      </c>
      <c r="J22" s="135" t="s">
        <v>19</v>
      </c>
      <c r="K22" s="135" t="s">
        <v>20</v>
      </c>
      <c r="L22" s="135" t="s">
        <v>21</v>
      </c>
      <c r="M22" s="135" t="s">
        <v>22</v>
      </c>
      <c r="N22" s="135" t="s">
        <v>24</v>
      </c>
      <c r="O22" s="135" t="s">
        <v>23</v>
      </c>
      <c r="P22" s="135" t="s">
        <v>25</v>
      </c>
      <c r="Q22" s="160"/>
      <c r="R22" s="135"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4HWlE0oVam9xXE6UxufsJXV6nMDmaM7grIyPKbjbL0D7l6Mg60zqolY1ugvH5pQquBy/WAl4MsAdzTpCFvf4fg==" saltValue="ssZDPTV0N2R8/f11f6MUEw==" spinCount="100000" sheet="1" formatCells="0" formatRows="0" selectLockedCells="1"/>
  <mergeCells count="41">
    <mergeCell ref="C3:E3"/>
    <mergeCell ref="C5:E5"/>
    <mergeCell ref="C6:D6"/>
    <mergeCell ref="C7:D7"/>
    <mergeCell ref="C8:D8"/>
    <mergeCell ref="Q21:Q29"/>
    <mergeCell ref="C22:E22"/>
    <mergeCell ref="D23:E23"/>
    <mergeCell ref="D24:E24"/>
    <mergeCell ref="D25:E25"/>
    <mergeCell ref="H32:P32"/>
    <mergeCell ref="C13:D13"/>
    <mergeCell ref="C15:E15"/>
    <mergeCell ref="C16:D16"/>
    <mergeCell ref="C17:D17"/>
    <mergeCell ref="C18:D18"/>
    <mergeCell ref="D26:E26"/>
    <mergeCell ref="D27:E27"/>
    <mergeCell ref="D28:E28"/>
    <mergeCell ref="C32:E32"/>
    <mergeCell ref="I6:O13"/>
    <mergeCell ref="C9:D9"/>
    <mergeCell ref="C10:D10"/>
    <mergeCell ref="C11:D11"/>
    <mergeCell ref="C12:D12"/>
    <mergeCell ref="D43:E43"/>
    <mergeCell ref="H43:P43"/>
    <mergeCell ref="H39:P39"/>
    <mergeCell ref="D33:E33"/>
    <mergeCell ref="H33:P33"/>
    <mergeCell ref="D34:E34"/>
    <mergeCell ref="H34:P34"/>
    <mergeCell ref="C38:E38"/>
    <mergeCell ref="H38:P38"/>
    <mergeCell ref="D39:E39"/>
    <mergeCell ref="D40:E40"/>
    <mergeCell ref="H40:P40"/>
    <mergeCell ref="D41:E41"/>
    <mergeCell ref="H41:P41"/>
    <mergeCell ref="D42:E42"/>
    <mergeCell ref="H42:P42"/>
  </mergeCells>
  <conditionalFormatting sqref="D23:D28">
    <cfRule type="expression" dxfId="75" priority="7" stopIfTrue="1">
      <formula>LEFT(D23,7)="Bereich"</formula>
    </cfRule>
    <cfRule type="expression" dxfId="74" priority="8" stopIfTrue="1">
      <formula>LEFT(D23,5)="davon"</formula>
    </cfRule>
  </conditionalFormatting>
  <conditionalFormatting sqref="D34">
    <cfRule type="expression" dxfId="73" priority="5" stopIfTrue="1">
      <formula>LEFT(D34,7)="Bereich"</formula>
    </cfRule>
    <cfRule type="expression" dxfId="72" priority="6" stopIfTrue="1">
      <formula>LEFT(D34,5)="davon"</formula>
    </cfRule>
  </conditionalFormatting>
  <conditionalFormatting sqref="D33">
    <cfRule type="expression" dxfId="71" priority="3" stopIfTrue="1">
      <formula>LEFT(D33,7)="Bereich"</formula>
    </cfRule>
    <cfRule type="expression" dxfId="70" priority="4" stopIfTrue="1">
      <formula>LEFT(D33,5)="davon"</formula>
    </cfRule>
  </conditionalFormatting>
  <conditionalFormatting sqref="D39:D43">
    <cfRule type="expression" dxfId="69" priority="1" stopIfTrue="1">
      <formula>LEFT(D39,7)="Bereich"</formula>
    </cfRule>
    <cfRule type="expression" dxfId="68"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6292A1BF-6B63-44A2-9DDA-67EA2EEAE108}">
      <formula1>#REF!</formula1>
    </dataValidation>
  </dataValidations>
  <pageMargins left="0.25" right="0.25" top="0.75" bottom="0.75" header="0.3" footer="0.3"/>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BFCBB-9879-47E7-8460-5CFA9C09EA66}">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4414062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4414062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4414062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4414062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4414062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4414062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4414062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4414062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4414062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4414062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4414062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4414062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4414062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4414062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4414062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4414062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4414062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4414062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4414062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4414062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4414062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4414062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4414062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4414062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4414062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4414062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4414062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4414062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4414062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4414062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4414062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4414062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4414062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4414062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4414062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4414062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4414062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4414062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4414062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4414062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4414062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4414062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4414062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4414062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4414062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4414062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4414062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4414062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4414062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4414062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4414062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4414062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4414062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4414062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4414062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4414062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4414062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4414062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4414062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4414062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4414062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4414062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4414062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4414062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7"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7" t="str">
        <f>IF(Overview!$E$7="","",Overview!$E$7)</f>
        <v/>
      </c>
      <c r="F7" s="112"/>
      <c r="H7" s="116"/>
      <c r="I7" s="158"/>
      <c r="J7" s="158"/>
      <c r="K7" s="158"/>
      <c r="L7" s="158"/>
      <c r="M7" s="158"/>
      <c r="N7" s="158"/>
      <c r="O7" s="158"/>
      <c r="P7" s="117"/>
      <c r="Q7" s="101"/>
      <c r="R7" s="101"/>
    </row>
    <row r="8" spans="2:22" ht="18.75" customHeight="1" x14ac:dyDescent="0.25">
      <c r="B8" s="107"/>
      <c r="C8" s="171" t="s">
        <v>10</v>
      </c>
      <c r="D8" s="171"/>
      <c r="E8" s="137" t="str">
        <f>IF(Overview!$E$8="","",Overview!$E$8)</f>
        <v/>
      </c>
      <c r="F8" s="112"/>
      <c r="H8" s="116"/>
      <c r="I8" s="158"/>
      <c r="J8" s="158"/>
      <c r="K8" s="158"/>
      <c r="L8" s="158"/>
      <c r="M8" s="158"/>
      <c r="N8" s="158"/>
      <c r="O8" s="158"/>
      <c r="P8" s="117"/>
      <c r="Q8" s="101"/>
      <c r="R8" s="101"/>
    </row>
    <row r="9" spans="2:22" ht="18.75" customHeight="1" x14ac:dyDescent="0.25">
      <c r="B9" s="107"/>
      <c r="C9" s="171" t="s">
        <v>15</v>
      </c>
      <c r="D9" s="171"/>
      <c r="E9" s="137"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7"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46203</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6" t="s">
        <v>17</v>
      </c>
      <c r="I22" s="136" t="s">
        <v>18</v>
      </c>
      <c r="J22" s="136" t="s">
        <v>19</v>
      </c>
      <c r="K22" s="136" t="s">
        <v>20</v>
      </c>
      <c r="L22" s="136" t="s">
        <v>21</v>
      </c>
      <c r="M22" s="136" t="s">
        <v>22</v>
      </c>
      <c r="N22" s="136" t="s">
        <v>24</v>
      </c>
      <c r="O22" s="136" t="s">
        <v>23</v>
      </c>
      <c r="P22" s="136" t="s">
        <v>25</v>
      </c>
      <c r="Q22" s="160"/>
      <c r="R22" s="136"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XLNwOJ2TDEXGzI55CD7OcdAJvWuRYKzea6GZVYo0okZwKTx5nZD4xPKVAu2pY5W2bEzPjEvF+zXClvLksDBYwQ==" saltValue="lxzvyRk4On73t3XkAlzGRw==" spinCount="100000" sheet="1" formatCells="0" formatRows="0" selectLockedCells="1"/>
  <mergeCells count="41">
    <mergeCell ref="D42:E42"/>
    <mergeCell ref="H42:P42"/>
    <mergeCell ref="D43:E43"/>
    <mergeCell ref="H43:P43"/>
    <mergeCell ref="D39:E39"/>
    <mergeCell ref="H39:P39"/>
    <mergeCell ref="D40:E40"/>
    <mergeCell ref="H40:P40"/>
    <mergeCell ref="D41:E41"/>
    <mergeCell ref="H41:P41"/>
    <mergeCell ref="D33:E33"/>
    <mergeCell ref="H33:P33"/>
    <mergeCell ref="D34:E34"/>
    <mergeCell ref="H34:P34"/>
    <mergeCell ref="C38:E38"/>
    <mergeCell ref="H38:P38"/>
    <mergeCell ref="H32:P32"/>
    <mergeCell ref="C13:D13"/>
    <mergeCell ref="C15:E15"/>
    <mergeCell ref="C16:D16"/>
    <mergeCell ref="C17:D17"/>
    <mergeCell ref="C18:D18"/>
    <mergeCell ref="D26:E26"/>
    <mergeCell ref="D27:E27"/>
    <mergeCell ref="D28:E28"/>
    <mergeCell ref="C32:E32"/>
    <mergeCell ref="Q21:Q29"/>
    <mergeCell ref="C22:E22"/>
    <mergeCell ref="D23:E23"/>
    <mergeCell ref="D24:E24"/>
    <mergeCell ref="D25:E25"/>
    <mergeCell ref="C3:E3"/>
    <mergeCell ref="C5:E5"/>
    <mergeCell ref="C6:D6"/>
    <mergeCell ref="I6:O13"/>
    <mergeCell ref="C7:D7"/>
    <mergeCell ref="C8:D8"/>
    <mergeCell ref="C9:D9"/>
    <mergeCell ref="C10:D10"/>
    <mergeCell ref="C11:D11"/>
    <mergeCell ref="C12:D12"/>
  </mergeCells>
  <conditionalFormatting sqref="D23:D28">
    <cfRule type="expression" dxfId="67" priority="7" stopIfTrue="1">
      <formula>LEFT(D23,7)="Bereich"</formula>
    </cfRule>
    <cfRule type="expression" dxfId="66" priority="8" stopIfTrue="1">
      <formula>LEFT(D23,5)="davon"</formula>
    </cfRule>
  </conditionalFormatting>
  <conditionalFormatting sqref="D34">
    <cfRule type="expression" dxfId="65" priority="5" stopIfTrue="1">
      <formula>LEFT(D34,7)="Bereich"</formula>
    </cfRule>
    <cfRule type="expression" dxfId="64" priority="6" stopIfTrue="1">
      <formula>LEFT(D34,5)="davon"</formula>
    </cfRule>
  </conditionalFormatting>
  <conditionalFormatting sqref="D33">
    <cfRule type="expression" dxfId="63" priority="3" stopIfTrue="1">
      <formula>LEFT(D33,7)="Bereich"</formula>
    </cfRule>
    <cfRule type="expression" dxfId="62" priority="4" stopIfTrue="1">
      <formula>LEFT(D33,5)="davon"</formula>
    </cfRule>
  </conditionalFormatting>
  <conditionalFormatting sqref="D39:D43">
    <cfRule type="expression" dxfId="61" priority="1" stopIfTrue="1">
      <formula>LEFT(D39,7)="Bereich"</formula>
    </cfRule>
    <cfRule type="expression" dxfId="60"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B181FC68-326A-45B4-B3F8-D6C90CA2BE0D}">
      <formula1>#REF!</formula1>
    </dataValidation>
  </dataValidations>
  <pageMargins left="0.25" right="0.25" top="0.75" bottom="0.75" header="0.3" footer="0.3"/>
  <pageSetup paperSize="9" scale="4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506B-9E05-4CAF-9E88-D63FA350FFA9}">
  <sheetPr>
    <tabColor rgb="FFD9ECFF"/>
    <pageSetUpPr fitToPage="1"/>
  </sheetPr>
  <dimension ref="B1:V55"/>
  <sheetViews>
    <sheetView showGridLines="0" zoomScaleNormal="100" workbookViewId="0">
      <selection activeCell="H23" sqref="H23"/>
    </sheetView>
  </sheetViews>
  <sheetFormatPr baseColWidth="10" defaultRowHeight="18.75" customHeight="1" x14ac:dyDescent="0.25"/>
  <cols>
    <col min="1" max="1" width="3.6640625" style="101" customWidth="1"/>
    <col min="2" max="2" width="2.5546875" style="101" customWidth="1"/>
    <col min="3" max="3" width="9.109375" style="101" customWidth="1"/>
    <col min="4" max="4" width="16" style="101" customWidth="1"/>
    <col min="5" max="5" width="62.33203125" style="101" customWidth="1"/>
    <col min="6" max="6" width="2.5546875" style="102" customWidth="1"/>
    <col min="7" max="7" width="12" style="101" customWidth="1"/>
    <col min="8" max="16" width="9.6640625" style="102" customWidth="1"/>
    <col min="17" max="17" width="2" style="102" customWidth="1"/>
    <col min="18" max="18" width="75.44140625" style="102" customWidth="1"/>
    <col min="19" max="19" width="2.6640625" style="101" customWidth="1"/>
    <col min="20" max="267" width="11.44140625" style="101"/>
    <col min="268" max="269" width="3.6640625" style="101" customWidth="1"/>
    <col min="270" max="270" width="25" style="101" customWidth="1"/>
    <col min="271" max="271" width="34" style="101" customWidth="1"/>
    <col min="272" max="272" width="4.5546875" style="101" bestFit="1" customWidth="1"/>
    <col min="273" max="273" width="20.6640625" style="101" customWidth="1"/>
    <col min="274" max="274" width="20.44140625" style="101" customWidth="1"/>
    <col min="275" max="275" width="3.6640625" style="101" customWidth="1"/>
    <col min="276" max="523" width="11.44140625" style="101"/>
    <col min="524" max="525" width="3.6640625" style="101" customWidth="1"/>
    <col min="526" max="526" width="25" style="101" customWidth="1"/>
    <col min="527" max="527" width="34" style="101" customWidth="1"/>
    <col min="528" max="528" width="4.5546875" style="101" bestFit="1" customWidth="1"/>
    <col min="529" max="529" width="20.6640625" style="101" customWidth="1"/>
    <col min="530" max="530" width="20.44140625" style="101" customWidth="1"/>
    <col min="531" max="531" width="3.6640625" style="101" customWidth="1"/>
    <col min="532" max="779" width="11.44140625" style="101"/>
    <col min="780" max="781" width="3.6640625" style="101" customWidth="1"/>
    <col min="782" max="782" width="25" style="101" customWidth="1"/>
    <col min="783" max="783" width="34" style="101" customWidth="1"/>
    <col min="784" max="784" width="4.5546875" style="101" bestFit="1" customWidth="1"/>
    <col min="785" max="785" width="20.6640625" style="101" customWidth="1"/>
    <col min="786" max="786" width="20.44140625" style="101" customWidth="1"/>
    <col min="787" max="787" width="3.6640625" style="101" customWidth="1"/>
    <col min="788" max="1035" width="11.44140625" style="101"/>
    <col min="1036" max="1037" width="3.6640625" style="101" customWidth="1"/>
    <col min="1038" max="1038" width="25" style="101" customWidth="1"/>
    <col min="1039" max="1039" width="34" style="101" customWidth="1"/>
    <col min="1040" max="1040" width="4.5546875" style="101" bestFit="1" customWidth="1"/>
    <col min="1041" max="1041" width="20.6640625" style="101" customWidth="1"/>
    <col min="1042" max="1042" width="20.44140625" style="101" customWidth="1"/>
    <col min="1043" max="1043" width="3.6640625" style="101" customWidth="1"/>
    <col min="1044" max="1291" width="11.44140625" style="101"/>
    <col min="1292" max="1293" width="3.6640625" style="101" customWidth="1"/>
    <col min="1294" max="1294" width="25" style="101" customWidth="1"/>
    <col min="1295" max="1295" width="34" style="101" customWidth="1"/>
    <col min="1296" max="1296" width="4.5546875" style="101" bestFit="1" customWidth="1"/>
    <col min="1297" max="1297" width="20.6640625" style="101" customWidth="1"/>
    <col min="1298" max="1298" width="20.44140625" style="101" customWidth="1"/>
    <col min="1299" max="1299" width="3.6640625" style="101" customWidth="1"/>
    <col min="1300" max="1547" width="11.44140625" style="101"/>
    <col min="1548" max="1549" width="3.6640625" style="101" customWidth="1"/>
    <col min="1550" max="1550" width="25" style="101" customWidth="1"/>
    <col min="1551" max="1551" width="34" style="101" customWidth="1"/>
    <col min="1552" max="1552" width="4.5546875" style="101" bestFit="1" customWidth="1"/>
    <col min="1553" max="1553" width="20.6640625" style="101" customWidth="1"/>
    <col min="1554" max="1554" width="20.44140625" style="101" customWidth="1"/>
    <col min="1555" max="1555" width="3.6640625" style="101" customWidth="1"/>
    <col min="1556" max="1803" width="11.44140625" style="101"/>
    <col min="1804" max="1805" width="3.6640625" style="101" customWidth="1"/>
    <col min="1806" max="1806" width="25" style="101" customWidth="1"/>
    <col min="1807" max="1807" width="34" style="101" customWidth="1"/>
    <col min="1808" max="1808" width="4.5546875" style="101" bestFit="1" customWidth="1"/>
    <col min="1809" max="1809" width="20.6640625" style="101" customWidth="1"/>
    <col min="1810" max="1810" width="20.44140625" style="101" customWidth="1"/>
    <col min="1811" max="1811" width="3.6640625" style="101" customWidth="1"/>
    <col min="1812" max="2059" width="11.44140625" style="101"/>
    <col min="2060" max="2061" width="3.6640625" style="101" customWidth="1"/>
    <col min="2062" max="2062" width="25" style="101" customWidth="1"/>
    <col min="2063" max="2063" width="34" style="101" customWidth="1"/>
    <col min="2064" max="2064" width="4.5546875" style="101" bestFit="1" customWidth="1"/>
    <col min="2065" max="2065" width="20.6640625" style="101" customWidth="1"/>
    <col min="2066" max="2066" width="20.44140625" style="101" customWidth="1"/>
    <col min="2067" max="2067" width="3.6640625" style="101" customWidth="1"/>
    <col min="2068" max="2315" width="11.44140625" style="101"/>
    <col min="2316" max="2317" width="3.6640625" style="101" customWidth="1"/>
    <col min="2318" max="2318" width="25" style="101" customWidth="1"/>
    <col min="2319" max="2319" width="34" style="101" customWidth="1"/>
    <col min="2320" max="2320" width="4.5546875" style="101" bestFit="1" customWidth="1"/>
    <col min="2321" max="2321" width="20.6640625" style="101" customWidth="1"/>
    <col min="2322" max="2322" width="20.44140625" style="101" customWidth="1"/>
    <col min="2323" max="2323" width="3.6640625" style="101" customWidth="1"/>
    <col min="2324" max="2571" width="11.44140625" style="101"/>
    <col min="2572" max="2573" width="3.6640625" style="101" customWidth="1"/>
    <col min="2574" max="2574" width="25" style="101" customWidth="1"/>
    <col min="2575" max="2575" width="34" style="101" customWidth="1"/>
    <col min="2576" max="2576" width="4.5546875" style="101" bestFit="1" customWidth="1"/>
    <col min="2577" max="2577" width="20.6640625" style="101" customWidth="1"/>
    <col min="2578" max="2578" width="20.44140625" style="101" customWidth="1"/>
    <col min="2579" max="2579" width="3.6640625" style="101" customWidth="1"/>
    <col min="2580" max="2827" width="11.44140625" style="101"/>
    <col min="2828" max="2829" width="3.6640625" style="101" customWidth="1"/>
    <col min="2830" max="2830" width="25" style="101" customWidth="1"/>
    <col min="2831" max="2831" width="34" style="101" customWidth="1"/>
    <col min="2832" max="2832" width="4.5546875" style="101" bestFit="1" customWidth="1"/>
    <col min="2833" max="2833" width="20.6640625" style="101" customWidth="1"/>
    <col min="2834" max="2834" width="20.44140625" style="101" customWidth="1"/>
    <col min="2835" max="2835" width="3.6640625" style="101" customWidth="1"/>
    <col min="2836" max="3083" width="11.44140625" style="101"/>
    <col min="3084" max="3085" width="3.6640625" style="101" customWidth="1"/>
    <col min="3086" max="3086" width="25" style="101" customWidth="1"/>
    <col min="3087" max="3087" width="34" style="101" customWidth="1"/>
    <col min="3088" max="3088" width="4.5546875" style="101" bestFit="1" customWidth="1"/>
    <col min="3089" max="3089" width="20.6640625" style="101" customWidth="1"/>
    <col min="3090" max="3090" width="20.44140625" style="101" customWidth="1"/>
    <col min="3091" max="3091" width="3.6640625" style="101" customWidth="1"/>
    <col min="3092" max="3339" width="11.44140625" style="101"/>
    <col min="3340" max="3341" width="3.6640625" style="101" customWidth="1"/>
    <col min="3342" max="3342" width="25" style="101" customWidth="1"/>
    <col min="3343" max="3343" width="34" style="101" customWidth="1"/>
    <col min="3344" max="3344" width="4.5546875" style="101" bestFit="1" customWidth="1"/>
    <col min="3345" max="3345" width="20.6640625" style="101" customWidth="1"/>
    <col min="3346" max="3346" width="20.44140625" style="101" customWidth="1"/>
    <col min="3347" max="3347" width="3.6640625" style="101" customWidth="1"/>
    <col min="3348" max="3595" width="11.44140625" style="101"/>
    <col min="3596" max="3597" width="3.6640625" style="101" customWidth="1"/>
    <col min="3598" max="3598" width="25" style="101" customWidth="1"/>
    <col min="3599" max="3599" width="34" style="101" customWidth="1"/>
    <col min="3600" max="3600" width="4.5546875" style="101" bestFit="1" customWidth="1"/>
    <col min="3601" max="3601" width="20.6640625" style="101" customWidth="1"/>
    <col min="3602" max="3602" width="20.44140625" style="101" customWidth="1"/>
    <col min="3603" max="3603" width="3.6640625" style="101" customWidth="1"/>
    <col min="3604" max="3851" width="11.44140625" style="101"/>
    <col min="3852" max="3853" width="3.6640625" style="101" customWidth="1"/>
    <col min="3854" max="3854" width="25" style="101" customWidth="1"/>
    <col min="3855" max="3855" width="34" style="101" customWidth="1"/>
    <col min="3856" max="3856" width="4.5546875" style="101" bestFit="1" customWidth="1"/>
    <col min="3857" max="3857" width="20.6640625" style="101" customWidth="1"/>
    <col min="3858" max="3858" width="20.44140625" style="101" customWidth="1"/>
    <col min="3859" max="3859" width="3.6640625" style="101" customWidth="1"/>
    <col min="3860" max="4107" width="11.44140625" style="101"/>
    <col min="4108" max="4109" width="3.6640625" style="101" customWidth="1"/>
    <col min="4110" max="4110" width="25" style="101" customWidth="1"/>
    <col min="4111" max="4111" width="34" style="101" customWidth="1"/>
    <col min="4112" max="4112" width="4.5546875" style="101" bestFit="1" customWidth="1"/>
    <col min="4113" max="4113" width="20.6640625" style="101" customWidth="1"/>
    <col min="4114" max="4114" width="20.44140625" style="101" customWidth="1"/>
    <col min="4115" max="4115" width="3.6640625" style="101" customWidth="1"/>
    <col min="4116" max="4363" width="11.44140625" style="101"/>
    <col min="4364" max="4365" width="3.6640625" style="101" customWidth="1"/>
    <col min="4366" max="4366" width="25" style="101" customWidth="1"/>
    <col min="4367" max="4367" width="34" style="101" customWidth="1"/>
    <col min="4368" max="4368" width="4.5546875" style="101" bestFit="1" customWidth="1"/>
    <col min="4369" max="4369" width="20.6640625" style="101" customWidth="1"/>
    <col min="4370" max="4370" width="20.44140625" style="101" customWidth="1"/>
    <col min="4371" max="4371" width="3.6640625" style="101" customWidth="1"/>
    <col min="4372" max="4619" width="11.44140625" style="101"/>
    <col min="4620" max="4621" width="3.6640625" style="101" customWidth="1"/>
    <col min="4622" max="4622" width="25" style="101" customWidth="1"/>
    <col min="4623" max="4623" width="34" style="101" customWidth="1"/>
    <col min="4624" max="4624" width="4.5546875" style="101" bestFit="1" customWidth="1"/>
    <col min="4625" max="4625" width="20.6640625" style="101" customWidth="1"/>
    <col min="4626" max="4626" width="20.44140625" style="101" customWidth="1"/>
    <col min="4627" max="4627" width="3.6640625" style="101" customWidth="1"/>
    <col min="4628" max="4875" width="11.44140625" style="101"/>
    <col min="4876" max="4877" width="3.6640625" style="101" customWidth="1"/>
    <col min="4878" max="4878" width="25" style="101" customWidth="1"/>
    <col min="4879" max="4879" width="34" style="101" customWidth="1"/>
    <col min="4880" max="4880" width="4.5546875" style="101" bestFit="1" customWidth="1"/>
    <col min="4881" max="4881" width="20.6640625" style="101" customWidth="1"/>
    <col min="4882" max="4882" width="20.44140625" style="101" customWidth="1"/>
    <col min="4883" max="4883" width="3.6640625" style="101" customWidth="1"/>
    <col min="4884" max="5131" width="11.44140625" style="101"/>
    <col min="5132" max="5133" width="3.6640625" style="101" customWidth="1"/>
    <col min="5134" max="5134" width="25" style="101" customWidth="1"/>
    <col min="5135" max="5135" width="34" style="101" customWidth="1"/>
    <col min="5136" max="5136" width="4.5546875" style="101" bestFit="1" customWidth="1"/>
    <col min="5137" max="5137" width="20.6640625" style="101" customWidth="1"/>
    <col min="5138" max="5138" width="20.44140625" style="101" customWidth="1"/>
    <col min="5139" max="5139" width="3.6640625" style="101" customWidth="1"/>
    <col min="5140" max="5387" width="11.44140625" style="101"/>
    <col min="5388" max="5389" width="3.6640625" style="101" customWidth="1"/>
    <col min="5390" max="5390" width="25" style="101" customWidth="1"/>
    <col min="5391" max="5391" width="34" style="101" customWidth="1"/>
    <col min="5392" max="5392" width="4.5546875" style="101" bestFit="1" customWidth="1"/>
    <col min="5393" max="5393" width="20.6640625" style="101" customWidth="1"/>
    <col min="5394" max="5394" width="20.44140625" style="101" customWidth="1"/>
    <col min="5395" max="5395" width="3.6640625" style="101" customWidth="1"/>
    <col min="5396" max="5643" width="11.44140625" style="101"/>
    <col min="5644" max="5645" width="3.6640625" style="101" customWidth="1"/>
    <col min="5646" max="5646" width="25" style="101" customWidth="1"/>
    <col min="5647" max="5647" width="34" style="101" customWidth="1"/>
    <col min="5648" max="5648" width="4.5546875" style="101" bestFit="1" customWidth="1"/>
    <col min="5649" max="5649" width="20.6640625" style="101" customWidth="1"/>
    <col min="5650" max="5650" width="20.44140625" style="101" customWidth="1"/>
    <col min="5651" max="5651" width="3.6640625" style="101" customWidth="1"/>
    <col min="5652" max="5899" width="11.44140625" style="101"/>
    <col min="5900" max="5901" width="3.6640625" style="101" customWidth="1"/>
    <col min="5902" max="5902" width="25" style="101" customWidth="1"/>
    <col min="5903" max="5903" width="34" style="101" customWidth="1"/>
    <col min="5904" max="5904" width="4.5546875" style="101" bestFit="1" customWidth="1"/>
    <col min="5905" max="5905" width="20.6640625" style="101" customWidth="1"/>
    <col min="5906" max="5906" width="20.44140625" style="101" customWidth="1"/>
    <col min="5907" max="5907" width="3.6640625" style="101" customWidth="1"/>
    <col min="5908" max="6155" width="11.44140625" style="101"/>
    <col min="6156" max="6157" width="3.6640625" style="101" customWidth="1"/>
    <col min="6158" max="6158" width="25" style="101" customWidth="1"/>
    <col min="6159" max="6159" width="34" style="101" customWidth="1"/>
    <col min="6160" max="6160" width="4.5546875" style="101" bestFit="1" customWidth="1"/>
    <col min="6161" max="6161" width="20.6640625" style="101" customWidth="1"/>
    <col min="6162" max="6162" width="20.44140625" style="101" customWidth="1"/>
    <col min="6163" max="6163" width="3.6640625" style="101" customWidth="1"/>
    <col min="6164" max="6411" width="11.44140625" style="101"/>
    <col min="6412" max="6413" width="3.6640625" style="101" customWidth="1"/>
    <col min="6414" max="6414" width="25" style="101" customWidth="1"/>
    <col min="6415" max="6415" width="34" style="101" customWidth="1"/>
    <col min="6416" max="6416" width="4.5546875" style="101" bestFit="1" customWidth="1"/>
    <col min="6417" max="6417" width="20.6640625" style="101" customWidth="1"/>
    <col min="6418" max="6418" width="20.44140625" style="101" customWidth="1"/>
    <col min="6419" max="6419" width="3.6640625" style="101" customWidth="1"/>
    <col min="6420" max="6667" width="11.44140625" style="101"/>
    <col min="6668" max="6669" width="3.6640625" style="101" customWidth="1"/>
    <col min="6670" max="6670" width="25" style="101" customWidth="1"/>
    <col min="6671" max="6671" width="34" style="101" customWidth="1"/>
    <col min="6672" max="6672" width="4.5546875" style="101" bestFit="1" customWidth="1"/>
    <col min="6673" max="6673" width="20.6640625" style="101" customWidth="1"/>
    <col min="6674" max="6674" width="20.44140625" style="101" customWidth="1"/>
    <col min="6675" max="6675" width="3.6640625" style="101" customWidth="1"/>
    <col min="6676" max="6923" width="11.44140625" style="101"/>
    <col min="6924" max="6925" width="3.6640625" style="101" customWidth="1"/>
    <col min="6926" max="6926" width="25" style="101" customWidth="1"/>
    <col min="6927" max="6927" width="34" style="101" customWidth="1"/>
    <col min="6928" max="6928" width="4.5546875" style="101" bestFit="1" customWidth="1"/>
    <col min="6929" max="6929" width="20.6640625" style="101" customWidth="1"/>
    <col min="6930" max="6930" width="20.44140625" style="101" customWidth="1"/>
    <col min="6931" max="6931" width="3.6640625" style="101" customWidth="1"/>
    <col min="6932" max="7179" width="11.44140625" style="101"/>
    <col min="7180" max="7181" width="3.6640625" style="101" customWidth="1"/>
    <col min="7182" max="7182" width="25" style="101" customWidth="1"/>
    <col min="7183" max="7183" width="34" style="101" customWidth="1"/>
    <col min="7184" max="7184" width="4.5546875" style="101" bestFit="1" customWidth="1"/>
    <col min="7185" max="7185" width="20.6640625" style="101" customWidth="1"/>
    <col min="7186" max="7186" width="20.44140625" style="101" customWidth="1"/>
    <col min="7187" max="7187" width="3.6640625" style="101" customWidth="1"/>
    <col min="7188" max="7435" width="11.44140625" style="101"/>
    <col min="7436" max="7437" width="3.6640625" style="101" customWidth="1"/>
    <col min="7438" max="7438" width="25" style="101" customWidth="1"/>
    <col min="7439" max="7439" width="34" style="101" customWidth="1"/>
    <col min="7440" max="7440" width="4.5546875" style="101" bestFit="1" customWidth="1"/>
    <col min="7441" max="7441" width="20.6640625" style="101" customWidth="1"/>
    <col min="7442" max="7442" width="20.44140625" style="101" customWidth="1"/>
    <col min="7443" max="7443" width="3.6640625" style="101" customWidth="1"/>
    <col min="7444" max="7691" width="11.44140625" style="101"/>
    <col min="7692" max="7693" width="3.6640625" style="101" customWidth="1"/>
    <col min="7694" max="7694" width="25" style="101" customWidth="1"/>
    <col min="7695" max="7695" width="34" style="101" customWidth="1"/>
    <col min="7696" max="7696" width="4.5546875" style="101" bestFit="1" customWidth="1"/>
    <col min="7697" max="7697" width="20.6640625" style="101" customWidth="1"/>
    <col min="7698" max="7698" width="20.44140625" style="101" customWidth="1"/>
    <col min="7699" max="7699" width="3.6640625" style="101" customWidth="1"/>
    <col min="7700" max="7947" width="11.44140625" style="101"/>
    <col min="7948" max="7949" width="3.6640625" style="101" customWidth="1"/>
    <col min="7950" max="7950" width="25" style="101" customWidth="1"/>
    <col min="7951" max="7951" width="34" style="101" customWidth="1"/>
    <col min="7952" max="7952" width="4.5546875" style="101" bestFit="1" customWidth="1"/>
    <col min="7953" max="7953" width="20.6640625" style="101" customWidth="1"/>
    <col min="7954" max="7954" width="20.44140625" style="101" customWidth="1"/>
    <col min="7955" max="7955" width="3.6640625" style="101" customWidth="1"/>
    <col min="7956" max="8203" width="11.44140625" style="101"/>
    <col min="8204" max="8205" width="3.6640625" style="101" customWidth="1"/>
    <col min="8206" max="8206" width="25" style="101" customWidth="1"/>
    <col min="8207" max="8207" width="34" style="101" customWidth="1"/>
    <col min="8208" max="8208" width="4.5546875" style="101" bestFit="1" customWidth="1"/>
    <col min="8209" max="8209" width="20.6640625" style="101" customWidth="1"/>
    <col min="8210" max="8210" width="20.44140625" style="101" customWidth="1"/>
    <col min="8211" max="8211" width="3.6640625" style="101" customWidth="1"/>
    <col min="8212" max="8459" width="11.44140625" style="101"/>
    <col min="8460" max="8461" width="3.6640625" style="101" customWidth="1"/>
    <col min="8462" max="8462" width="25" style="101" customWidth="1"/>
    <col min="8463" max="8463" width="34" style="101" customWidth="1"/>
    <col min="8464" max="8464" width="4.5546875" style="101" bestFit="1" customWidth="1"/>
    <col min="8465" max="8465" width="20.6640625" style="101" customWidth="1"/>
    <col min="8466" max="8466" width="20.44140625" style="101" customWidth="1"/>
    <col min="8467" max="8467" width="3.6640625" style="101" customWidth="1"/>
    <col min="8468" max="8715" width="11.44140625" style="101"/>
    <col min="8716" max="8717" width="3.6640625" style="101" customWidth="1"/>
    <col min="8718" max="8718" width="25" style="101" customWidth="1"/>
    <col min="8719" max="8719" width="34" style="101" customWidth="1"/>
    <col min="8720" max="8720" width="4.5546875" style="101" bestFit="1" customWidth="1"/>
    <col min="8721" max="8721" width="20.6640625" style="101" customWidth="1"/>
    <col min="8722" max="8722" width="20.44140625" style="101" customWidth="1"/>
    <col min="8723" max="8723" width="3.6640625" style="101" customWidth="1"/>
    <col min="8724" max="8971" width="11.44140625" style="101"/>
    <col min="8972" max="8973" width="3.6640625" style="101" customWidth="1"/>
    <col min="8974" max="8974" width="25" style="101" customWidth="1"/>
    <col min="8975" max="8975" width="34" style="101" customWidth="1"/>
    <col min="8976" max="8976" width="4.5546875" style="101" bestFit="1" customWidth="1"/>
    <col min="8977" max="8977" width="20.6640625" style="101" customWidth="1"/>
    <col min="8978" max="8978" width="20.44140625" style="101" customWidth="1"/>
    <col min="8979" max="8979" width="3.6640625" style="101" customWidth="1"/>
    <col min="8980" max="9227" width="11.44140625" style="101"/>
    <col min="9228" max="9229" width="3.6640625" style="101" customWidth="1"/>
    <col min="9230" max="9230" width="25" style="101" customWidth="1"/>
    <col min="9231" max="9231" width="34" style="101" customWidth="1"/>
    <col min="9232" max="9232" width="4.5546875" style="101" bestFit="1" customWidth="1"/>
    <col min="9233" max="9233" width="20.6640625" style="101" customWidth="1"/>
    <col min="9234" max="9234" width="20.44140625" style="101" customWidth="1"/>
    <col min="9235" max="9235" width="3.6640625" style="101" customWidth="1"/>
    <col min="9236" max="9483" width="11.44140625" style="101"/>
    <col min="9484" max="9485" width="3.6640625" style="101" customWidth="1"/>
    <col min="9486" max="9486" width="25" style="101" customWidth="1"/>
    <col min="9487" max="9487" width="34" style="101" customWidth="1"/>
    <col min="9488" max="9488" width="4.5546875" style="101" bestFit="1" customWidth="1"/>
    <col min="9489" max="9489" width="20.6640625" style="101" customWidth="1"/>
    <col min="9490" max="9490" width="20.44140625" style="101" customWidth="1"/>
    <col min="9491" max="9491" width="3.6640625" style="101" customWidth="1"/>
    <col min="9492" max="9739" width="11.44140625" style="101"/>
    <col min="9740" max="9741" width="3.6640625" style="101" customWidth="1"/>
    <col min="9742" max="9742" width="25" style="101" customWidth="1"/>
    <col min="9743" max="9743" width="34" style="101" customWidth="1"/>
    <col min="9744" max="9744" width="4.5546875" style="101" bestFit="1" customWidth="1"/>
    <col min="9745" max="9745" width="20.6640625" style="101" customWidth="1"/>
    <col min="9746" max="9746" width="20.44140625" style="101" customWidth="1"/>
    <col min="9747" max="9747" width="3.6640625" style="101" customWidth="1"/>
    <col min="9748" max="9995" width="11.44140625" style="101"/>
    <col min="9996" max="9997" width="3.6640625" style="101" customWidth="1"/>
    <col min="9998" max="9998" width="25" style="101" customWidth="1"/>
    <col min="9999" max="9999" width="34" style="101" customWidth="1"/>
    <col min="10000" max="10000" width="4.5546875" style="101" bestFit="1" customWidth="1"/>
    <col min="10001" max="10001" width="20.6640625" style="101" customWidth="1"/>
    <col min="10002" max="10002" width="20.44140625" style="101" customWidth="1"/>
    <col min="10003" max="10003" width="3.6640625" style="101" customWidth="1"/>
    <col min="10004" max="10251" width="11.44140625" style="101"/>
    <col min="10252" max="10253" width="3.6640625" style="101" customWidth="1"/>
    <col min="10254" max="10254" width="25" style="101" customWidth="1"/>
    <col min="10255" max="10255" width="34" style="101" customWidth="1"/>
    <col min="10256" max="10256" width="4.5546875" style="101" bestFit="1" customWidth="1"/>
    <col min="10257" max="10257" width="20.6640625" style="101" customWidth="1"/>
    <col min="10258" max="10258" width="20.44140625" style="101" customWidth="1"/>
    <col min="10259" max="10259" width="3.6640625" style="101" customWidth="1"/>
    <col min="10260" max="10507" width="11.44140625" style="101"/>
    <col min="10508" max="10509" width="3.6640625" style="101" customWidth="1"/>
    <col min="10510" max="10510" width="25" style="101" customWidth="1"/>
    <col min="10511" max="10511" width="34" style="101" customWidth="1"/>
    <col min="10512" max="10512" width="4.5546875" style="101" bestFit="1" customWidth="1"/>
    <col min="10513" max="10513" width="20.6640625" style="101" customWidth="1"/>
    <col min="10514" max="10514" width="20.44140625" style="101" customWidth="1"/>
    <col min="10515" max="10515" width="3.6640625" style="101" customWidth="1"/>
    <col min="10516" max="10763" width="11.44140625" style="101"/>
    <col min="10764" max="10765" width="3.6640625" style="101" customWidth="1"/>
    <col min="10766" max="10766" width="25" style="101" customWidth="1"/>
    <col min="10767" max="10767" width="34" style="101" customWidth="1"/>
    <col min="10768" max="10768" width="4.5546875" style="101" bestFit="1" customWidth="1"/>
    <col min="10769" max="10769" width="20.6640625" style="101" customWidth="1"/>
    <col min="10770" max="10770" width="20.44140625" style="101" customWidth="1"/>
    <col min="10771" max="10771" width="3.6640625" style="101" customWidth="1"/>
    <col min="10772" max="11019" width="11.44140625" style="101"/>
    <col min="11020" max="11021" width="3.6640625" style="101" customWidth="1"/>
    <col min="11022" max="11022" width="25" style="101" customWidth="1"/>
    <col min="11023" max="11023" width="34" style="101" customWidth="1"/>
    <col min="11024" max="11024" width="4.5546875" style="101" bestFit="1" customWidth="1"/>
    <col min="11025" max="11025" width="20.6640625" style="101" customWidth="1"/>
    <col min="11026" max="11026" width="20.44140625" style="101" customWidth="1"/>
    <col min="11027" max="11027" width="3.6640625" style="101" customWidth="1"/>
    <col min="11028" max="11275" width="11.44140625" style="101"/>
    <col min="11276" max="11277" width="3.6640625" style="101" customWidth="1"/>
    <col min="11278" max="11278" width="25" style="101" customWidth="1"/>
    <col min="11279" max="11279" width="34" style="101" customWidth="1"/>
    <col min="11280" max="11280" width="4.5546875" style="101" bestFit="1" customWidth="1"/>
    <col min="11281" max="11281" width="20.6640625" style="101" customWidth="1"/>
    <col min="11282" max="11282" width="20.44140625" style="101" customWidth="1"/>
    <col min="11283" max="11283" width="3.6640625" style="101" customWidth="1"/>
    <col min="11284" max="11531" width="11.44140625" style="101"/>
    <col min="11532" max="11533" width="3.6640625" style="101" customWidth="1"/>
    <col min="11534" max="11534" width="25" style="101" customWidth="1"/>
    <col min="11535" max="11535" width="34" style="101" customWidth="1"/>
    <col min="11536" max="11536" width="4.5546875" style="101" bestFit="1" customWidth="1"/>
    <col min="11537" max="11537" width="20.6640625" style="101" customWidth="1"/>
    <col min="11538" max="11538" width="20.44140625" style="101" customWidth="1"/>
    <col min="11539" max="11539" width="3.6640625" style="101" customWidth="1"/>
    <col min="11540" max="11787" width="11.44140625" style="101"/>
    <col min="11788" max="11789" width="3.6640625" style="101" customWidth="1"/>
    <col min="11790" max="11790" width="25" style="101" customWidth="1"/>
    <col min="11791" max="11791" width="34" style="101" customWidth="1"/>
    <col min="11792" max="11792" width="4.5546875" style="101" bestFit="1" customWidth="1"/>
    <col min="11793" max="11793" width="20.6640625" style="101" customWidth="1"/>
    <col min="11794" max="11794" width="20.44140625" style="101" customWidth="1"/>
    <col min="11795" max="11795" width="3.6640625" style="101" customWidth="1"/>
    <col min="11796" max="12043" width="11.44140625" style="101"/>
    <col min="12044" max="12045" width="3.6640625" style="101" customWidth="1"/>
    <col min="12046" max="12046" width="25" style="101" customWidth="1"/>
    <col min="12047" max="12047" width="34" style="101" customWidth="1"/>
    <col min="12048" max="12048" width="4.5546875" style="101" bestFit="1" customWidth="1"/>
    <col min="12049" max="12049" width="20.6640625" style="101" customWidth="1"/>
    <col min="12050" max="12050" width="20.44140625" style="101" customWidth="1"/>
    <col min="12051" max="12051" width="3.6640625" style="101" customWidth="1"/>
    <col min="12052" max="12299" width="11.44140625" style="101"/>
    <col min="12300" max="12301" width="3.6640625" style="101" customWidth="1"/>
    <col min="12302" max="12302" width="25" style="101" customWidth="1"/>
    <col min="12303" max="12303" width="34" style="101" customWidth="1"/>
    <col min="12304" max="12304" width="4.5546875" style="101" bestFit="1" customWidth="1"/>
    <col min="12305" max="12305" width="20.6640625" style="101" customWidth="1"/>
    <col min="12306" max="12306" width="20.44140625" style="101" customWidth="1"/>
    <col min="12307" max="12307" width="3.6640625" style="101" customWidth="1"/>
    <col min="12308" max="12555" width="11.44140625" style="101"/>
    <col min="12556" max="12557" width="3.6640625" style="101" customWidth="1"/>
    <col min="12558" max="12558" width="25" style="101" customWidth="1"/>
    <col min="12559" max="12559" width="34" style="101" customWidth="1"/>
    <col min="12560" max="12560" width="4.5546875" style="101" bestFit="1" customWidth="1"/>
    <col min="12561" max="12561" width="20.6640625" style="101" customWidth="1"/>
    <col min="12562" max="12562" width="20.44140625" style="101" customWidth="1"/>
    <col min="12563" max="12563" width="3.6640625" style="101" customWidth="1"/>
    <col min="12564" max="12811" width="11.44140625" style="101"/>
    <col min="12812" max="12813" width="3.6640625" style="101" customWidth="1"/>
    <col min="12814" max="12814" width="25" style="101" customWidth="1"/>
    <col min="12815" max="12815" width="34" style="101" customWidth="1"/>
    <col min="12816" max="12816" width="4.5546875" style="101" bestFit="1" customWidth="1"/>
    <col min="12817" max="12817" width="20.6640625" style="101" customWidth="1"/>
    <col min="12818" max="12818" width="20.44140625" style="101" customWidth="1"/>
    <col min="12819" max="12819" width="3.6640625" style="101" customWidth="1"/>
    <col min="12820" max="13067" width="11.44140625" style="101"/>
    <col min="13068" max="13069" width="3.6640625" style="101" customWidth="1"/>
    <col min="13070" max="13070" width="25" style="101" customWidth="1"/>
    <col min="13071" max="13071" width="34" style="101" customWidth="1"/>
    <col min="13072" max="13072" width="4.5546875" style="101" bestFit="1" customWidth="1"/>
    <col min="13073" max="13073" width="20.6640625" style="101" customWidth="1"/>
    <col min="13074" max="13074" width="20.44140625" style="101" customWidth="1"/>
    <col min="13075" max="13075" width="3.6640625" style="101" customWidth="1"/>
    <col min="13076" max="13323" width="11.44140625" style="101"/>
    <col min="13324" max="13325" width="3.6640625" style="101" customWidth="1"/>
    <col min="13326" max="13326" width="25" style="101" customWidth="1"/>
    <col min="13327" max="13327" width="34" style="101" customWidth="1"/>
    <col min="13328" max="13328" width="4.5546875" style="101" bestFit="1" customWidth="1"/>
    <col min="13329" max="13329" width="20.6640625" style="101" customWidth="1"/>
    <col min="13330" max="13330" width="20.44140625" style="101" customWidth="1"/>
    <col min="13331" max="13331" width="3.6640625" style="101" customWidth="1"/>
    <col min="13332" max="13579" width="11.44140625" style="101"/>
    <col min="13580" max="13581" width="3.6640625" style="101" customWidth="1"/>
    <col min="13582" max="13582" width="25" style="101" customWidth="1"/>
    <col min="13583" max="13583" width="34" style="101" customWidth="1"/>
    <col min="13584" max="13584" width="4.5546875" style="101" bestFit="1" customWidth="1"/>
    <col min="13585" max="13585" width="20.6640625" style="101" customWidth="1"/>
    <col min="13586" max="13586" width="20.44140625" style="101" customWidth="1"/>
    <col min="13587" max="13587" width="3.6640625" style="101" customWidth="1"/>
    <col min="13588" max="13835" width="11.44140625" style="101"/>
    <col min="13836" max="13837" width="3.6640625" style="101" customWidth="1"/>
    <col min="13838" max="13838" width="25" style="101" customWidth="1"/>
    <col min="13839" max="13839" width="34" style="101" customWidth="1"/>
    <col min="13840" max="13840" width="4.5546875" style="101" bestFit="1" customWidth="1"/>
    <col min="13841" max="13841" width="20.6640625" style="101" customWidth="1"/>
    <col min="13842" max="13842" width="20.44140625" style="101" customWidth="1"/>
    <col min="13843" max="13843" width="3.6640625" style="101" customWidth="1"/>
    <col min="13844" max="14091" width="11.44140625" style="101"/>
    <col min="14092" max="14093" width="3.6640625" style="101" customWidth="1"/>
    <col min="14094" max="14094" width="25" style="101" customWidth="1"/>
    <col min="14095" max="14095" width="34" style="101" customWidth="1"/>
    <col min="14096" max="14096" width="4.5546875" style="101" bestFit="1" customWidth="1"/>
    <col min="14097" max="14097" width="20.6640625" style="101" customWidth="1"/>
    <col min="14098" max="14098" width="20.44140625" style="101" customWidth="1"/>
    <col min="14099" max="14099" width="3.6640625" style="101" customWidth="1"/>
    <col min="14100" max="14347" width="11.44140625" style="101"/>
    <col min="14348" max="14349" width="3.6640625" style="101" customWidth="1"/>
    <col min="14350" max="14350" width="25" style="101" customWidth="1"/>
    <col min="14351" max="14351" width="34" style="101" customWidth="1"/>
    <col min="14352" max="14352" width="4.5546875" style="101" bestFit="1" customWidth="1"/>
    <col min="14353" max="14353" width="20.6640625" style="101" customWidth="1"/>
    <col min="14354" max="14354" width="20.44140625" style="101" customWidth="1"/>
    <col min="14355" max="14355" width="3.6640625" style="101" customWidth="1"/>
    <col min="14356" max="14603" width="11.44140625" style="101"/>
    <col min="14604" max="14605" width="3.6640625" style="101" customWidth="1"/>
    <col min="14606" max="14606" width="25" style="101" customWidth="1"/>
    <col min="14607" max="14607" width="34" style="101" customWidth="1"/>
    <col min="14608" max="14608" width="4.5546875" style="101" bestFit="1" customWidth="1"/>
    <col min="14609" max="14609" width="20.6640625" style="101" customWidth="1"/>
    <col min="14610" max="14610" width="20.44140625" style="101" customWidth="1"/>
    <col min="14611" max="14611" width="3.6640625" style="101" customWidth="1"/>
    <col min="14612" max="14859" width="11.44140625" style="101"/>
    <col min="14860" max="14861" width="3.6640625" style="101" customWidth="1"/>
    <col min="14862" max="14862" width="25" style="101" customWidth="1"/>
    <col min="14863" max="14863" width="34" style="101" customWidth="1"/>
    <col min="14864" max="14864" width="4.5546875" style="101" bestFit="1" customWidth="1"/>
    <col min="14865" max="14865" width="20.6640625" style="101" customWidth="1"/>
    <col min="14866" max="14866" width="20.44140625" style="101" customWidth="1"/>
    <col min="14867" max="14867" width="3.6640625" style="101" customWidth="1"/>
    <col min="14868" max="15115" width="11.44140625" style="101"/>
    <col min="15116" max="15117" width="3.6640625" style="101" customWidth="1"/>
    <col min="15118" max="15118" width="25" style="101" customWidth="1"/>
    <col min="15119" max="15119" width="34" style="101" customWidth="1"/>
    <col min="15120" max="15120" width="4.5546875" style="101" bestFit="1" customWidth="1"/>
    <col min="15121" max="15121" width="20.6640625" style="101" customWidth="1"/>
    <col min="15122" max="15122" width="20.44140625" style="101" customWidth="1"/>
    <col min="15123" max="15123" width="3.6640625" style="101" customWidth="1"/>
    <col min="15124" max="15371" width="11.44140625" style="101"/>
    <col min="15372" max="15373" width="3.6640625" style="101" customWidth="1"/>
    <col min="15374" max="15374" width="25" style="101" customWidth="1"/>
    <col min="15375" max="15375" width="34" style="101" customWidth="1"/>
    <col min="15376" max="15376" width="4.5546875" style="101" bestFit="1" customWidth="1"/>
    <col min="15377" max="15377" width="20.6640625" style="101" customWidth="1"/>
    <col min="15378" max="15378" width="20.44140625" style="101" customWidth="1"/>
    <col min="15379" max="15379" width="3.6640625" style="101" customWidth="1"/>
    <col min="15380" max="15627" width="11.44140625" style="101"/>
    <col min="15628" max="15629" width="3.6640625" style="101" customWidth="1"/>
    <col min="15630" max="15630" width="25" style="101" customWidth="1"/>
    <col min="15631" max="15631" width="34" style="101" customWidth="1"/>
    <col min="15632" max="15632" width="4.5546875" style="101" bestFit="1" customWidth="1"/>
    <col min="15633" max="15633" width="20.6640625" style="101" customWidth="1"/>
    <col min="15634" max="15634" width="20.44140625" style="101" customWidth="1"/>
    <col min="15635" max="15635" width="3.6640625" style="101" customWidth="1"/>
    <col min="15636" max="15883" width="11.44140625" style="101"/>
    <col min="15884" max="15885" width="3.6640625" style="101" customWidth="1"/>
    <col min="15886" max="15886" width="25" style="101" customWidth="1"/>
    <col min="15887" max="15887" width="34" style="101" customWidth="1"/>
    <col min="15888" max="15888" width="4.5546875" style="101" bestFit="1" customWidth="1"/>
    <col min="15889" max="15889" width="20.6640625" style="101" customWidth="1"/>
    <col min="15890" max="15890" width="20.44140625" style="101" customWidth="1"/>
    <col min="15891" max="15891" width="3.6640625" style="101" customWidth="1"/>
    <col min="15892" max="16139" width="11.44140625" style="101"/>
    <col min="16140" max="16141" width="3.6640625" style="101" customWidth="1"/>
    <col min="16142" max="16142" width="25" style="101" customWidth="1"/>
    <col min="16143" max="16143" width="34" style="101" customWidth="1"/>
    <col min="16144" max="16144" width="4.5546875" style="101" bestFit="1" customWidth="1"/>
    <col min="16145" max="16145" width="20.6640625" style="101" customWidth="1"/>
    <col min="16146" max="16146" width="20.44140625" style="101" customWidth="1"/>
    <col min="16147" max="16147" width="3.6640625" style="101" customWidth="1"/>
    <col min="16148" max="16384" width="11.44140625" style="101"/>
  </cols>
  <sheetData>
    <row r="1" spans="2:22" ht="13.8" x14ac:dyDescent="0.25"/>
    <row r="2" spans="2:22" ht="18.75" customHeight="1" x14ac:dyDescent="0.25">
      <c r="B2" s="103"/>
      <c r="C2" s="104"/>
      <c r="D2" s="104"/>
      <c r="E2" s="105"/>
      <c r="F2" s="106"/>
      <c r="H2" s="101"/>
      <c r="I2" s="101"/>
      <c r="J2" s="101"/>
      <c r="K2" s="101"/>
      <c r="L2" s="101"/>
      <c r="M2" s="101"/>
      <c r="N2" s="101"/>
      <c r="O2" s="101"/>
      <c r="P2" s="101"/>
      <c r="Q2" s="101"/>
      <c r="R2" s="101"/>
    </row>
    <row r="3" spans="2:22" ht="44.25" customHeight="1" x14ac:dyDescent="0.25">
      <c r="B3" s="107"/>
      <c r="C3" s="160" t="s">
        <v>33</v>
      </c>
      <c r="D3" s="160"/>
      <c r="E3" s="160"/>
      <c r="F3" s="108"/>
      <c r="H3" s="101"/>
      <c r="I3" s="101"/>
      <c r="J3" s="101"/>
      <c r="K3" s="101"/>
      <c r="L3" s="101"/>
      <c r="M3" s="101"/>
      <c r="N3" s="101"/>
      <c r="O3" s="101"/>
      <c r="P3" s="101"/>
      <c r="Q3" s="101"/>
      <c r="R3" s="101"/>
    </row>
    <row r="4" spans="2:22" ht="15" customHeight="1" x14ac:dyDescent="0.25">
      <c r="B4" s="107"/>
      <c r="C4" s="109"/>
      <c r="D4" s="109"/>
      <c r="E4" s="110"/>
      <c r="F4" s="111"/>
      <c r="H4" s="101"/>
      <c r="I4" s="101"/>
      <c r="J4" s="101"/>
      <c r="K4" s="101"/>
      <c r="L4" s="101"/>
      <c r="M4" s="101"/>
      <c r="N4" s="101"/>
      <c r="O4" s="101"/>
      <c r="P4" s="101"/>
      <c r="Q4" s="101"/>
      <c r="R4" s="101"/>
    </row>
    <row r="5" spans="2:22" ht="23.25" customHeight="1" x14ac:dyDescent="0.25">
      <c r="B5" s="107"/>
      <c r="C5" s="162" t="s">
        <v>0</v>
      </c>
      <c r="D5" s="162"/>
      <c r="E5" s="162"/>
      <c r="F5" s="112"/>
      <c r="H5" s="113"/>
      <c r="I5" s="105"/>
      <c r="J5" s="105"/>
      <c r="K5" s="105"/>
      <c r="L5" s="105"/>
      <c r="M5" s="105"/>
      <c r="N5" s="105"/>
      <c r="O5" s="105"/>
      <c r="P5" s="114"/>
      <c r="Q5" s="101"/>
      <c r="R5" s="101"/>
    </row>
    <row r="6" spans="2:22" ht="18.75" customHeight="1" x14ac:dyDescent="0.25">
      <c r="B6" s="107"/>
      <c r="C6" s="171" t="s">
        <v>8</v>
      </c>
      <c r="D6" s="171"/>
      <c r="E6" s="137" t="str">
        <f>IF(Overview!$E$6="","",Overview!$E$6)</f>
        <v/>
      </c>
      <c r="F6" s="112"/>
      <c r="H6" s="116"/>
      <c r="I6" s="158" t="s">
        <v>73</v>
      </c>
      <c r="J6" s="158"/>
      <c r="K6" s="158"/>
      <c r="L6" s="158"/>
      <c r="M6" s="158"/>
      <c r="N6" s="158"/>
      <c r="O6" s="158"/>
      <c r="P6" s="117"/>
      <c r="Q6" s="101"/>
      <c r="R6" s="101"/>
    </row>
    <row r="7" spans="2:22" ht="18.75" customHeight="1" x14ac:dyDescent="0.25">
      <c r="B7" s="107"/>
      <c r="C7" s="171" t="s">
        <v>9</v>
      </c>
      <c r="D7" s="171"/>
      <c r="E7" s="137" t="str">
        <f>IF(Overview!$E$7="","",Overview!$E$7)</f>
        <v/>
      </c>
      <c r="F7" s="112"/>
      <c r="H7" s="116"/>
      <c r="I7" s="158"/>
      <c r="J7" s="158"/>
      <c r="K7" s="158"/>
      <c r="L7" s="158"/>
      <c r="M7" s="158"/>
      <c r="N7" s="158"/>
      <c r="O7" s="158"/>
      <c r="P7" s="117"/>
      <c r="Q7" s="101"/>
      <c r="R7" s="101"/>
    </row>
    <row r="8" spans="2:22" ht="18.75" customHeight="1" x14ac:dyDescent="0.25">
      <c r="B8" s="107"/>
      <c r="C8" s="171" t="s">
        <v>10</v>
      </c>
      <c r="D8" s="171"/>
      <c r="E8" s="137" t="str">
        <f>IF(Overview!$E$8="","",Overview!$E$8)</f>
        <v/>
      </c>
      <c r="F8" s="112"/>
      <c r="H8" s="116"/>
      <c r="I8" s="158"/>
      <c r="J8" s="158"/>
      <c r="K8" s="158"/>
      <c r="L8" s="158"/>
      <c r="M8" s="158"/>
      <c r="N8" s="158"/>
      <c r="O8" s="158"/>
      <c r="P8" s="117"/>
      <c r="Q8" s="101"/>
      <c r="R8" s="101"/>
    </row>
    <row r="9" spans="2:22" ht="18.75" customHeight="1" x14ac:dyDescent="0.25">
      <c r="B9" s="107"/>
      <c r="C9" s="171" t="s">
        <v>15</v>
      </c>
      <c r="D9" s="171"/>
      <c r="E9" s="137" t="str">
        <f>IF(Overview!$E$9="","",Overview!$E$9)</f>
        <v>Rückkehr</v>
      </c>
      <c r="F9" s="112"/>
      <c r="H9" s="116"/>
      <c r="I9" s="158"/>
      <c r="J9" s="158"/>
      <c r="K9" s="158"/>
      <c r="L9" s="158"/>
      <c r="M9" s="158"/>
      <c r="N9" s="158"/>
      <c r="O9" s="158"/>
      <c r="P9" s="117"/>
      <c r="Q9" s="101"/>
      <c r="R9" s="101"/>
    </row>
    <row r="10" spans="2:22" ht="18.75" customHeight="1" x14ac:dyDescent="0.25">
      <c r="B10" s="107"/>
      <c r="C10" s="171" t="s">
        <v>11</v>
      </c>
      <c r="D10" s="171"/>
      <c r="E10" s="137" t="str">
        <f>IF(Overview!$E$10="","",Overview!$E$10)</f>
        <v/>
      </c>
      <c r="F10" s="112"/>
      <c r="H10" s="116"/>
      <c r="I10" s="158"/>
      <c r="J10" s="158"/>
      <c r="K10" s="158"/>
      <c r="L10" s="158"/>
      <c r="M10" s="158"/>
      <c r="N10" s="158"/>
      <c r="O10" s="158"/>
      <c r="P10" s="117"/>
      <c r="Q10" s="101"/>
      <c r="R10" s="101"/>
      <c r="V10" s="118"/>
    </row>
    <row r="11" spans="2:22" ht="18.75" customHeight="1" x14ac:dyDescent="0.25">
      <c r="B11" s="107"/>
      <c r="C11" s="171" t="s">
        <v>1</v>
      </c>
      <c r="D11" s="171"/>
      <c r="E11" s="119" t="str">
        <f>IF(Overview!$E$11="","",Overview!$E$11)</f>
        <v/>
      </c>
      <c r="F11" s="112"/>
      <c r="H11" s="116"/>
      <c r="I11" s="158"/>
      <c r="J11" s="158"/>
      <c r="K11" s="158"/>
      <c r="L11" s="158"/>
      <c r="M11" s="158"/>
      <c r="N11" s="158"/>
      <c r="O11" s="158"/>
      <c r="P11" s="117"/>
      <c r="Q11" s="101"/>
      <c r="R11" s="101"/>
    </row>
    <row r="12" spans="2:22" ht="18.75" customHeight="1" x14ac:dyDescent="0.25">
      <c r="B12" s="107"/>
      <c r="C12" s="171" t="s">
        <v>2</v>
      </c>
      <c r="D12" s="171"/>
      <c r="E12" s="119" t="str">
        <f>IF(Overview!$E$12="","",Overview!$E$12)</f>
        <v/>
      </c>
      <c r="F12" s="112"/>
      <c r="H12" s="116"/>
      <c r="I12" s="158"/>
      <c r="J12" s="158"/>
      <c r="K12" s="158"/>
      <c r="L12" s="158"/>
      <c r="M12" s="158"/>
      <c r="N12" s="158"/>
      <c r="O12" s="158"/>
      <c r="P12" s="117"/>
      <c r="Q12" s="101"/>
      <c r="R12" s="101"/>
    </row>
    <row r="13" spans="2:22" ht="18.75" customHeight="1" x14ac:dyDescent="0.25">
      <c r="B13" s="107"/>
      <c r="C13" s="171" t="s">
        <v>3</v>
      </c>
      <c r="D13" s="171"/>
      <c r="E13" s="120" t="str">
        <f>Overview!E13</f>
        <v>befüllt sich automatisch</v>
      </c>
      <c r="F13" s="112"/>
      <c r="H13" s="116"/>
      <c r="I13" s="158"/>
      <c r="J13" s="158"/>
      <c r="K13" s="158"/>
      <c r="L13" s="158"/>
      <c r="M13" s="158"/>
      <c r="N13" s="158"/>
      <c r="O13" s="158"/>
      <c r="P13" s="117"/>
      <c r="Q13" s="101"/>
      <c r="R13" s="101"/>
    </row>
    <row r="14" spans="2:22" ht="12.75" customHeight="1" x14ac:dyDescent="0.25">
      <c r="B14" s="107"/>
      <c r="C14" s="107"/>
      <c r="D14" s="109"/>
      <c r="E14" s="110"/>
      <c r="F14" s="112"/>
      <c r="H14" s="140"/>
      <c r="I14" s="139"/>
      <c r="J14" s="139"/>
      <c r="K14" s="139"/>
      <c r="L14" s="139"/>
      <c r="M14" s="139"/>
      <c r="N14" s="139"/>
      <c r="O14" s="139"/>
      <c r="P14" s="141"/>
      <c r="Q14" s="101"/>
      <c r="R14" s="101"/>
    </row>
    <row r="15" spans="2:22" ht="23.25" customHeight="1" x14ac:dyDescent="0.25">
      <c r="B15" s="107"/>
      <c r="C15" s="166" t="s">
        <v>12</v>
      </c>
      <c r="D15" s="167"/>
      <c r="E15" s="168"/>
      <c r="F15" s="112"/>
      <c r="H15" s="101"/>
      <c r="I15" s="101"/>
      <c r="J15" s="101"/>
      <c r="K15" s="101"/>
      <c r="L15" s="101"/>
      <c r="M15" s="101"/>
      <c r="N15" s="101"/>
      <c r="O15" s="101"/>
      <c r="P15" s="101"/>
      <c r="Q15" s="101"/>
      <c r="R15" s="101"/>
    </row>
    <row r="16" spans="2:22" ht="18.75" customHeight="1" x14ac:dyDescent="0.25">
      <c r="B16" s="107"/>
      <c r="C16" s="169" t="s">
        <v>4</v>
      </c>
      <c r="D16" s="170"/>
      <c r="E16" s="119" t="str">
        <f>E11</f>
        <v/>
      </c>
      <c r="F16" s="112"/>
      <c r="H16" s="101"/>
      <c r="I16" s="101"/>
      <c r="J16" s="101"/>
      <c r="K16" s="101"/>
      <c r="L16" s="101"/>
      <c r="M16" s="101"/>
      <c r="N16" s="101"/>
      <c r="O16" s="101"/>
      <c r="P16" s="101"/>
      <c r="Q16" s="101"/>
      <c r="R16" s="101"/>
    </row>
    <row r="17" spans="2:19" ht="18.75" customHeight="1" x14ac:dyDescent="0.25">
      <c r="B17" s="107"/>
      <c r="C17" s="169" t="s">
        <v>5</v>
      </c>
      <c r="D17" s="170"/>
      <c r="E17" s="119">
        <v>46387</v>
      </c>
      <c r="F17" s="112"/>
      <c r="H17" s="101"/>
      <c r="I17" s="101"/>
      <c r="J17" s="101"/>
      <c r="K17" s="101"/>
      <c r="L17" s="101"/>
      <c r="M17" s="101"/>
      <c r="N17" s="101"/>
      <c r="O17" s="101"/>
      <c r="P17" s="101"/>
      <c r="Q17" s="101"/>
      <c r="R17" s="101"/>
    </row>
    <row r="18" spans="2:19" ht="18.75" customHeight="1" x14ac:dyDescent="0.25">
      <c r="B18" s="107"/>
      <c r="C18" s="169" t="s">
        <v>13</v>
      </c>
      <c r="D18" s="170"/>
      <c r="E18" s="16">
        <f>IF(OR($E$16="",$E$13="befüllt sich automatisch"),0,(($E$17-$E$16)/30.5)/$E$13)</f>
        <v>0</v>
      </c>
      <c r="F18" s="112"/>
      <c r="H18" s="101"/>
      <c r="I18" s="101"/>
      <c r="J18" s="101"/>
      <c r="K18" s="101"/>
      <c r="L18" s="101"/>
      <c r="M18" s="101"/>
      <c r="N18" s="101"/>
      <c r="O18" s="101"/>
      <c r="P18" s="101"/>
      <c r="Q18" s="101"/>
      <c r="R18" s="101"/>
    </row>
    <row r="19" spans="2:19" ht="18.75" customHeight="1" x14ac:dyDescent="0.25">
      <c r="B19" s="122"/>
      <c r="C19" s="123"/>
      <c r="D19" s="123"/>
      <c r="E19" s="123"/>
      <c r="F19" s="124"/>
      <c r="H19" s="101"/>
      <c r="I19" s="101"/>
      <c r="J19" s="101"/>
      <c r="K19" s="101"/>
      <c r="L19" s="101"/>
      <c r="M19" s="101"/>
      <c r="N19" s="101"/>
      <c r="O19" s="101"/>
      <c r="P19" s="101"/>
      <c r="Q19" s="101"/>
      <c r="R19" s="101"/>
    </row>
    <row r="20" spans="2:19" ht="13.8" x14ac:dyDescent="0.25"/>
    <row r="21" spans="2:19" ht="12" customHeight="1" x14ac:dyDescent="0.25">
      <c r="B21" s="103"/>
      <c r="C21" s="125"/>
      <c r="D21" s="104"/>
      <c r="E21" s="104"/>
      <c r="F21" s="104"/>
      <c r="G21" s="104"/>
      <c r="H21" s="104"/>
      <c r="I21" s="104"/>
      <c r="J21" s="104"/>
      <c r="K21" s="104"/>
      <c r="L21" s="104"/>
      <c r="M21" s="104"/>
      <c r="N21" s="104"/>
      <c r="O21" s="104"/>
      <c r="P21" s="104"/>
      <c r="Q21" s="159"/>
      <c r="R21" s="104"/>
      <c r="S21" s="106"/>
    </row>
    <row r="22" spans="2:19" ht="21" customHeight="1" x14ac:dyDescent="0.25">
      <c r="B22" s="107"/>
      <c r="C22" s="163" t="s">
        <v>30</v>
      </c>
      <c r="D22" s="163"/>
      <c r="E22" s="163"/>
      <c r="F22" s="126"/>
      <c r="G22" s="127" t="s">
        <v>28</v>
      </c>
      <c r="H22" s="136" t="s">
        <v>17</v>
      </c>
      <c r="I22" s="136" t="s">
        <v>18</v>
      </c>
      <c r="J22" s="136" t="s">
        <v>19</v>
      </c>
      <c r="K22" s="136" t="s">
        <v>20</v>
      </c>
      <c r="L22" s="136" t="s">
        <v>21</v>
      </c>
      <c r="M22" s="136" t="s">
        <v>22</v>
      </c>
      <c r="N22" s="136" t="s">
        <v>24</v>
      </c>
      <c r="O22" s="136" t="s">
        <v>23</v>
      </c>
      <c r="P22" s="136" t="s">
        <v>25</v>
      </c>
      <c r="Q22" s="160"/>
      <c r="R22" s="136" t="s">
        <v>32</v>
      </c>
      <c r="S22" s="111"/>
    </row>
    <row r="23" spans="2:19" ht="18.600000000000001" customHeight="1" x14ac:dyDescent="0.25">
      <c r="B23" s="107"/>
      <c r="C23" s="144" t="s">
        <v>87</v>
      </c>
      <c r="D23" s="152" t="s">
        <v>26</v>
      </c>
      <c r="E23" s="152"/>
      <c r="F23" s="21"/>
      <c r="G23" s="129">
        <f>SUM(H23:P23)</f>
        <v>0</v>
      </c>
      <c r="H23" s="131"/>
      <c r="I23" s="131"/>
      <c r="J23" s="131"/>
      <c r="K23" s="131"/>
      <c r="L23" s="131"/>
      <c r="M23" s="131"/>
      <c r="N23" s="131"/>
      <c r="O23" s="131"/>
      <c r="P23" s="131"/>
      <c r="Q23" s="160"/>
      <c r="R23" s="22"/>
      <c r="S23" s="111"/>
    </row>
    <row r="24" spans="2:19" ht="28.2" customHeight="1" x14ac:dyDescent="0.25">
      <c r="B24" s="107"/>
      <c r="C24" s="23" t="s">
        <v>88</v>
      </c>
      <c r="D24" s="152" t="s">
        <v>89</v>
      </c>
      <c r="E24" s="152"/>
      <c r="F24" s="24"/>
      <c r="G24" s="129">
        <f t="shared" ref="G24:G28" si="0">SUM(H24:P24)</f>
        <v>0</v>
      </c>
      <c r="H24" s="131"/>
      <c r="I24" s="131"/>
      <c r="J24" s="131"/>
      <c r="K24" s="131"/>
      <c r="L24" s="131"/>
      <c r="M24" s="131"/>
      <c r="N24" s="131"/>
      <c r="O24" s="131"/>
      <c r="P24" s="131"/>
      <c r="Q24" s="160"/>
      <c r="R24" s="22"/>
      <c r="S24" s="111"/>
    </row>
    <row r="25" spans="2:19" ht="28.2" customHeight="1" x14ac:dyDescent="0.25">
      <c r="B25" s="107"/>
      <c r="C25" s="23" t="s">
        <v>90</v>
      </c>
      <c r="D25" s="152" t="s">
        <v>91</v>
      </c>
      <c r="E25" s="152"/>
      <c r="F25" s="24"/>
      <c r="G25" s="129">
        <f t="shared" si="0"/>
        <v>0</v>
      </c>
      <c r="H25" s="131"/>
      <c r="I25" s="131"/>
      <c r="J25" s="131"/>
      <c r="K25" s="131"/>
      <c r="L25" s="131"/>
      <c r="M25" s="131"/>
      <c r="N25" s="131"/>
      <c r="O25" s="131"/>
      <c r="P25" s="131"/>
      <c r="Q25" s="160"/>
      <c r="R25" s="22"/>
      <c r="S25" s="111"/>
    </row>
    <row r="26" spans="2:19" ht="18.600000000000001" customHeight="1" x14ac:dyDescent="0.25">
      <c r="B26" s="107"/>
      <c r="C26" s="23" t="s">
        <v>92</v>
      </c>
      <c r="D26" s="152" t="s">
        <v>93</v>
      </c>
      <c r="E26" s="152"/>
      <c r="F26" s="24"/>
      <c r="G26" s="129">
        <f t="shared" si="0"/>
        <v>0</v>
      </c>
      <c r="H26" s="131"/>
      <c r="I26" s="131"/>
      <c r="J26" s="131"/>
      <c r="K26" s="131"/>
      <c r="L26" s="131"/>
      <c r="M26" s="131"/>
      <c r="N26" s="131"/>
      <c r="O26" s="131"/>
      <c r="P26" s="131"/>
      <c r="Q26" s="160"/>
      <c r="R26" s="22"/>
      <c r="S26" s="111"/>
    </row>
    <row r="27" spans="2:19" ht="18.600000000000001" customHeight="1" x14ac:dyDescent="0.25">
      <c r="B27" s="107"/>
      <c r="C27" s="23" t="s">
        <v>94</v>
      </c>
      <c r="D27" s="152" t="s">
        <v>95</v>
      </c>
      <c r="E27" s="152"/>
      <c r="F27" s="24"/>
      <c r="G27" s="129">
        <f t="shared" si="0"/>
        <v>0</v>
      </c>
      <c r="H27" s="131"/>
      <c r="I27" s="131"/>
      <c r="J27" s="131"/>
      <c r="K27" s="131"/>
      <c r="L27" s="131"/>
      <c r="M27" s="131"/>
      <c r="N27" s="131"/>
      <c r="O27" s="131"/>
      <c r="P27" s="131"/>
      <c r="Q27" s="160"/>
      <c r="R27" s="22"/>
      <c r="S27" s="111"/>
    </row>
    <row r="28" spans="2:19" ht="18.600000000000001" customHeight="1" x14ac:dyDescent="0.25">
      <c r="B28" s="107"/>
      <c r="C28" s="23" t="s">
        <v>96</v>
      </c>
      <c r="D28" s="152" t="s">
        <v>97</v>
      </c>
      <c r="E28" s="152"/>
      <c r="F28" s="24"/>
      <c r="G28" s="129">
        <f t="shared" si="0"/>
        <v>0</v>
      </c>
      <c r="H28" s="131"/>
      <c r="I28" s="131"/>
      <c r="J28" s="131"/>
      <c r="K28" s="131"/>
      <c r="L28" s="131"/>
      <c r="M28" s="131"/>
      <c r="N28" s="131"/>
      <c r="O28" s="131"/>
      <c r="P28" s="131"/>
      <c r="Q28" s="160"/>
      <c r="R28" s="22"/>
      <c r="S28" s="111"/>
    </row>
    <row r="29" spans="2:19" ht="12" customHeight="1" x14ac:dyDescent="0.25">
      <c r="B29" s="122"/>
      <c r="C29" s="125"/>
      <c r="D29" s="123"/>
      <c r="E29" s="123"/>
      <c r="F29" s="123"/>
      <c r="G29" s="123"/>
      <c r="H29" s="121"/>
      <c r="I29" s="121"/>
      <c r="J29" s="121"/>
      <c r="K29" s="121"/>
      <c r="L29" s="121"/>
      <c r="M29" s="121"/>
      <c r="N29" s="121"/>
      <c r="O29" s="121"/>
      <c r="P29" s="121"/>
      <c r="Q29" s="161"/>
      <c r="R29" s="123"/>
      <c r="S29" s="124"/>
    </row>
    <row r="30" spans="2:19" ht="13.8" x14ac:dyDescent="0.25"/>
    <row r="31" spans="2:19" ht="12" customHeight="1" x14ac:dyDescent="0.25">
      <c r="B31" s="103"/>
      <c r="C31" s="104"/>
      <c r="D31" s="104"/>
      <c r="E31" s="104"/>
      <c r="F31" s="104"/>
      <c r="G31" s="104"/>
      <c r="H31" s="104"/>
      <c r="I31" s="104"/>
      <c r="J31" s="104"/>
      <c r="K31" s="104"/>
      <c r="L31" s="104"/>
      <c r="M31" s="104"/>
      <c r="N31" s="104"/>
      <c r="O31" s="104"/>
      <c r="P31" s="104"/>
      <c r="Q31" s="106"/>
      <c r="R31" s="101"/>
    </row>
    <row r="32" spans="2:19" ht="21" customHeight="1" x14ac:dyDescent="0.25">
      <c r="B32" s="130"/>
      <c r="C32" s="163" t="s">
        <v>31</v>
      </c>
      <c r="D32" s="163"/>
      <c r="E32" s="163"/>
      <c r="F32" s="110"/>
      <c r="G32" s="127" t="s">
        <v>28</v>
      </c>
      <c r="H32" s="165" t="s">
        <v>32</v>
      </c>
      <c r="I32" s="165"/>
      <c r="J32" s="165"/>
      <c r="K32" s="165"/>
      <c r="L32" s="165"/>
      <c r="M32" s="165"/>
      <c r="N32" s="165"/>
      <c r="O32" s="165"/>
      <c r="P32" s="165"/>
      <c r="Q32" s="108"/>
      <c r="R32" s="101"/>
    </row>
    <row r="33" spans="2:18" ht="18.600000000000001" customHeight="1" x14ac:dyDescent="0.25">
      <c r="B33" s="130"/>
      <c r="C33" s="23" t="s">
        <v>98</v>
      </c>
      <c r="D33" s="152" t="s">
        <v>99</v>
      </c>
      <c r="E33" s="152"/>
      <c r="F33" s="110"/>
      <c r="G33" s="25">
        <v>42</v>
      </c>
      <c r="H33" s="172"/>
      <c r="I33" s="172"/>
      <c r="J33" s="172"/>
      <c r="K33" s="172"/>
      <c r="L33" s="172"/>
      <c r="M33" s="172"/>
      <c r="N33" s="172"/>
      <c r="O33" s="172"/>
      <c r="P33" s="172"/>
      <c r="Q33" s="108"/>
      <c r="R33" s="101"/>
    </row>
    <row r="34" spans="2:18" ht="18.600000000000001" customHeight="1" x14ac:dyDescent="0.25">
      <c r="B34" s="107"/>
      <c r="C34" s="23" t="s">
        <v>100</v>
      </c>
      <c r="D34" s="152" t="s">
        <v>101</v>
      </c>
      <c r="E34" s="152" t="s">
        <v>27</v>
      </c>
      <c r="F34" s="24"/>
      <c r="G34" s="25">
        <v>400</v>
      </c>
      <c r="H34" s="172"/>
      <c r="I34" s="172"/>
      <c r="J34" s="172"/>
      <c r="K34" s="172"/>
      <c r="L34" s="172"/>
      <c r="M34" s="172"/>
      <c r="N34" s="172"/>
      <c r="O34" s="172"/>
      <c r="P34" s="172"/>
      <c r="Q34" s="111"/>
      <c r="R34" s="101"/>
    </row>
    <row r="35" spans="2:18" ht="12" customHeight="1" x14ac:dyDescent="0.25">
      <c r="B35" s="122"/>
      <c r="C35" s="125"/>
      <c r="D35" s="123"/>
      <c r="E35" s="123"/>
      <c r="F35" s="123"/>
      <c r="G35" s="123"/>
      <c r="H35" s="121"/>
      <c r="I35" s="121"/>
      <c r="J35" s="121"/>
      <c r="K35" s="121"/>
      <c r="L35" s="121"/>
      <c r="M35" s="121"/>
      <c r="N35" s="121"/>
      <c r="O35" s="121"/>
      <c r="P35" s="121"/>
      <c r="Q35" s="124"/>
      <c r="R35" s="101"/>
    </row>
    <row r="36" spans="2:18" ht="13.8" x14ac:dyDescent="0.25"/>
    <row r="37" spans="2:18" ht="12" customHeight="1" x14ac:dyDescent="0.25">
      <c r="B37" s="103"/>
      <c r="C37" s="104"/>
      <c r="D37" s="104"/>
      <c r="E37" s="104"/>
      <c r="F37" s="104"/>
      <c r="G37" s="104"/>
      <c r="H37" s="104"/>
      <c r="I37" s="104"/>
      <c r="J37" s="104"/>
      <c r="K37" s="104"/>
      <c r="L37" s="104"/>
      <c r="M37" s="104"/>
      <c r="N37" s="104"/>
      <c r="O37" s="104"/>
      <c r="P37" s="104"/>
      <c r="Q37" s="106"/>
      <c r="R37" s="101"/>
    </row>
    <row r="38" spans="2:18" ht="21" customHeight="1" x14ac:dyDescent="0.25">
      <c r="B38" s="107"/>
      <c r="C38" s="163" t="s">
        <v>29</v>
      </c>
      <c r="D38" s="163"/>
      <c r="E38" s="163"/>
      <c r="F38" s="110"/>
      <c r="G38" s="127" t="s">
        <v>28</v>
      </c>
      <c r="H38" s="165" t="s">
        <v>32</v>
      </c>
      <c r="I38" s="165"/>
      <c r="J38" s="165"/>
      <c r="K38" s="165"/>
      <c r="L38" s="165"/>
      <c r="M38" s="165"/>
      <c r="N38" s="165"/>
      <c r="O38" s="165"/>
      <c r="P38" s="165"/>
      <c r="Q38" s="108"/>
      <c r="R38" s="101"/>
    </row>
    <row r="39" spans="2:18" ht="19.5" customHeight="1" x14ac:dyDescent="0.25">
      <c r="B39" s="107"/>
      <c r="C39" s="26" t="s">
        <v>102</v>
      </c>
      <c r="D39" s="152" t="s">
        <v>103</v>
      </c>
      <c r="E39" s="152"/>
      <c r="F39" s="126"/>
      <c r="G39" s="27">
        <v>10</v>
      </c>
      <c r="H39" s="172"/>
      <c r="I39" s="172"/>
      <c r="J39" s="172"/>
      <c r="K39" s="172"/>
      <c r="L39" s="172"/>
      <c r="M39" s="172"/>
      <c r="N39" s="172"/>
      <c r="O39" s="172"/>
      <c r="P39" s="172"/>
      <c r="Q39" s="108"/>
      <c r="R39" s="101"/>
    </row>
    <row r="40" spans="2:18" ht="19.5" customHeight="1" x14ac:dyDescent="0.25">
      <c r="B40" s="107"/>
      <c r="C40" s="26" t="s">
        <v>104</v>
      </c>
      <c r="D40" s="152" t="s">
        <v>105</v>
      </c>
      <c r="E40" s="152"/>
      <c r="F40" s="126"/>
      <c r="G40" s="27">
        <v>20</v>
      </c>
      <c r="H40" s="172"/>
      <c r="I40" s="172"/>
      <c r="J40" s="172"/>
      <c r="K40" s="172"/>
      <c r="L40" s="172"/>
      <c r="M40" s="172"/>
      <c r="N40" s="172"/>
      <c r="O40" s="172"/>
      <c r="P40" s="172"/>
      <c r="Q40" s="111"/>
      <c r="R40" s="101"/>
    </row>
    <row r="41" spans="2:18" ht="19.5" customHeight="1" x14ac:dyDescent="0.25">
      <c r="B41" s="107"/>
      <c r="C41" s="26" t="s">
        <v>106</v>
      </c>
      <c r="D41" s="152" t="s">
        <v>107</v>
      </c>
      <c r="E41" s="152"/>
      <c r="F41" s="24"/>
      <c r="G41" s="27">
        <v>30</v>
      </c>
      <c r="H41" s="172"/>
      <c r="I41" s="172"/>
      <c r="J41" s="172"/>
      <c r="K41" s="172"/>
      <c r="L41" s="172"/>
      <c r="M41" s="172"/>
      <c r="N41" s="172"/>
      <c r="O41" s="172"/>
      <c r="P41" s="172"/>
      <c r="Q41" s="111"/>
      <c r="R41" s="101"/>
    </row>
    <row r="42" spans="2:18" ht="19.5" customHeight="1" x14ac:dyDescent="0.25">
      <c r="B42" s="107"/>
      <c r="C42" s="26" t="s">
        <v>108</v>
      </c>
      <c r="D42" s="152" t="s">
        <v>109</v>
      </c>
      <c r="E42" s="152"/>
      <c r="F42" s="24"/>
      <c r="G42" s="27">
        <v>10</v>
      </c>
      <c r="H42" s="172"/>
      <c r="I42" s="172"/>
      <c r="J42" s="172"/>
      <c r="K42" s="172"/>
      <c r="L42" s="172"/>
      <c r="M42" s="172"/>
      <c r="N42" s="172"/>
      <c r="O42" s="172"/>
      <c r="P42" s="172"/>
      <c r="Q42" s="111"/>
      <c r="R42" s="101"/>
    </row>
    <row r="43" spans="2:18" ht="19.5" customHeight="1" x14ac:dyDescent="0.25">
      <c r="B43" s="107"/>
      <c r="C43" s="26" t="s">
        <v>110</v>
      </c>
      <c r="D43" s="152" t="s">
        <v>111</v>
      </c>
      <c r="E43" s="152"/>
      <c r="F43" s="24"/>
      <c r="G43" s="27">
        <v>20</v>
      </c>
      <c r="H43" s="172"/>
      <c r="I43" s="172"/>
      <c r="J43" s="172"/>
      <c r="K43" s="172"/>
      <c r="L43" s="172"/>
      <c r="M43" s="172"/>
      <c r="N43" s="172"/>
      <c r="O43" s="172"/>
      <c r="P43" s="172"/>
      <c r="Q43" s="111"/>
      <c r="R43" s="101"/>
    </row>
    <row r="44" spans="2:18" ht="12" customHeight="1" x14ac:dyDescent="0.25">
      <c r="B44" s="122"/>
      <c r="C44" s="123"/>
      <c r="D44" s="123"/>
      <c r="E44" s="123"/>
      <c r="F44" s="123"/>
      <c r="G44" s="123"/>
      <c r="H44" s="123"/>
      <c r="I44" s="123"/>
      <c r="J44" s="123"/>
      <c r="K44" s="123"/>
      <c r="L44" s="123"/>
      <c r="M44" s="123"/>
      <c r="N44" s="123"/>
      <c r="O44" s="123"/>
      <c r="P44" s="123"/>
      <c r="Q44" s="124"/>
      <c r="R44" s="101"/>
    </row>
    <row r="45" spans="2:18" ht="13.8" x14ac:dyDescent="0.25"/>
    <row r="46" spans="2:18" ht="18" customHeight="1" x14ac:dyDescent="0.25">
      <c r="E46" s="102"/>
      <c r="F46" s="101"/>
      <c r="G46" s="102"/>
      <c r="R46" s="101"/>
    </row>
    <row r="47" spans="2:18" ht="18" customHeight="1" x14ac:dyDescent="0.25">
      <c r="E47" s="102"/>
      <c r="F47" s="101"/>
      <c r="G47" s="102"/>
      <c r="R47" s="101"/>
    </row>
    <row r="48" spans="2:18" ht="18.75" customHeight="1" x14ac:dyDescent="0.25">
      <c r="E48" s="102"/>
      <c r="F48" s="101"/>
      <c r="G48" s="102"/>
      <c r="R48" s="101"/>
    </row>
    <row r="49" spans="5:18" ht="13.8" x14ac:dyDescent="0.25">
      <c r="E49" s="102"/>
      <c r="F49" s="101"/>
      <c r="G49" s="102"/>
      <c r="R49" s="101"/>
    </row>
    <row r="50" spans="5:18" ht="18.75" customHeight="1" x14ac:dyDescent="0.25">
      <c r="E50" s="102"/>
      <c r="F50" s="101"/>
      <c r="G50" s="102"/>
      <c r="R50" s="101"/>
    </row>
    <row r="51" spans="5:18" ht="33" customHeight="1" x14ac:dyDescent="0.25">
      <c r="E51" s="102"/>
      <c r="F51" s="101"/>
      <c r="G51" s="102"/>
      <c r="R51" s="101"/>
    </row>
    <row r="52" spans="5:18" ht="18.75" customHeight="1" x14ac:dyDescent="0.25">
      <c r="E52" s="102"/>
      <c r="F52" s="101"/>
      <c r="G52" s="102"/>
      <c r="R52" s="101"/>
    </row>
    <row r="53" spans="5:18" ht="13.8" x14ac:dyDescent="0.25">
      <c r="E53" s="102"/>
      <c r="F53" s="101"/>
      <c r="G53" s="102"/>
      <c r="R53" s="101"/>
    </row>
    <row r="54" spans="5:18" ht="13.8" x14ac:dyDescent="0.25">
      <c r="E54" s="102"/>
      <c r="F54" s="101"/>
      <c r="G54" s="102"/>
      <c r="R54" s="101"/>
    </row>
    <row r="55" spans="5:18" ht="18.75" customHeight="1" x14ac:dyDescent="0.25">
      <c r="E55" s="102"/>
      <c r="F55" s="101"/>
      <c r="G55" s="102"/>
      <c r="R55" s="101"/>
    </row>
  </sheetData>
  <sheetProtection algorithmName="SHA-512" hashValue="O8XhPw44ryrffSq3HAoO+CTsNtrywIICuMCcMzx4ogHBGaMh9H68mkFsYdmEF6SF9oaGlUGIaAfS1CXQxTKT3w==" saltValue="nHavWZTdz5QgxnV7RcE2mQ==" spinCount="100000" sheet="1" formatCells="0" formatRows="0" selectLockedCells="1"/>
  <mergeCells count="41">
    <mergeCell ref="D42:E42"/>
    <mergeCell ref="H42:P42"/>
    <mergeCell ref="D43:E43"/>
    <mergeCell ref="H43:P43"/>
    <mergeCell ref="D39:E39"/>
    <mergeCell ref="H39:P39"/>
    <mergeCell ref="D40:E40"/>
    <mergeCell ref="H40:P40"/>
    <mergeCell ref="D41:E41"/>
    <mergeCell ref="H41:P41"/>
    <mergeCell ref="D33:E33"/>
    <mergeCell ref="H33:P33"/>
    <mergeCell ref="D34:E34"/>
    <mergeCell ref="H34:P34"/>
    <mergeCell ref="C38:E38"/>
    <mergeCell ref="H38:P38"/>
    <mergeCell ref="H32:P32"/>
    <mergeCell ref="C13:D13"/>
    <mergeCell ref="C15:E15"/>
    <mergeCell ref="C16:D16"/>
    <mergeCell ref="C17:D17"/>
    <mergeCell ref="C18:D18"/>
    <mergeCell ref="D26:E26"/>
    <mergeCell ref="D27:E27"/>
    <mergeCell ref="D28:E28"/>
    <mergeCell ref="C32:E32"/>
    <mergeCell ref="Q21:Q29"/>
    <mergeCell ref="C22:E22"/>
    <mergeCell ref="D23:E23"/>
    <mergeCell ref="D24:E24"/>
    <mergeCell ref="D25:E25"/>
    <mergeCell ref="C3:E3"/>
    <mergeCell ref="C5:E5"/>
    <mergeCell ref="C6:D6"/>
    <mergeCell ref="I6:O13"/>
    <mergeCell ref="C7:D7"/>
    <mergeCell ref="C8:D8"/>
    <mergeCell ref="C9:D9"/>
    <mergeCell ref="C10:D10"/>
    <mergeCell ref="C11:D11"/>
    <mergeCell ref="C12:D12"/>
  </mergeCells>
  <conditionalFormatting sqref="D23:D28">
    <cfRule type="expression" dxfId="59" priority="7" stopIfTrue="1">
      <formula>LEFT(D23,7)="Bereich"</formula>
    </cfRule>
    <cfRule type="expression" dxfId="58" priority="8" stopIfTrue="1">
      <formula>LEFT(D23,5)="davon"</formula>
    </cfRule>
  </conditionalFormatting>
  <conditionalFormatting sqref="D34">
    <cfRule type="expression" dxfId="57" priority="5" stopIfTrue="1">
      <formula>LEFT(D34,7)="Bereich"</formula>
    </cfRule>
    <cfRule type="expression" dxfId="56" priority="6" stopIfTrue="1">
      <formula>LEFT(D34,5)="davon"</formula>
    </cfRule>
  </conditionalFormatting>
  <conditionalFormatting sqref="D33">
    <cfRule type="expression" dxfId="55" priority="3" stopIfTrue="1">
      <formula>LEFT(D33,7)="Bereich"</formula>
    </cfRule>
    <cfRule type="expression" dxfId="54" priority="4" stopIfTrue="1">
      <formula>LEFT(D33,5)="davon"</formula>
    </cfRule>
  </conditionalFormatting>
  <conditionalFormatting sqref="D39:D43">
    <cfRule type="expression" dxfId="53" priority="1" stopIfTrue="1">
      <formula>LEFT(D39,7)="Bereich"</formula>
    </cfRule>
    <cfRule type="expression" dxfId="52" priority="2" stopIfTrue="1">
      <formula>LEFT(D39,5)="davon"</formula>
    </cfRule>
  </conditionalFormatting>
  <dataValidations count="1">
    <dataValidation type="list" allowBlank="1" showInputMessage="1" showErrorMessage="1" promptTitle="Dropdown-Menü" prompt="Bitte aus dem Dropdown-Menü auswählen!" sqref="WVW983026:WVZ983027 WCE983026:WCH983027 VSI983026:VSL983027 VIM983026:VIP983027 UYQ983026:UYT983027 UOU983026:UOX983027 UEY983026:UFB983027 TVC983026:TVF983027 TLG983026:TLJ983027 TBK983026:TBN983027 SRO983026:SRR983027 SHS983026:SHV983027 RXW983026:RXZ983027 ROA983026:ROD983027 REE983026:REH983027 QUI983026:QUL983027 QKM983026:QKP983027 QAQ983026:QAT983027 PQU983026:PQX983027 PGY983026:PHB983027 OXC983026:OXF983027 ONG983026:ONJ983027 ODK983026:ODN983027 NTO983026:NTR983027 NJS983026:NJV983027 MZW983026:MZZ983027 MQA983026:MQD983027 MGE983026:MGH983027 LWI983026:LWL983027 LMM983026:LMP983027 LCQ983026:LCT983027 KSU983026:KSX983027 KIY983026:KJB983027 JZC983026:JZF983027 JPG983026:JPJ983027 JFK983026:JFN983027 IVO983026:IVR983027 ILS983026:ILV983027 IBW983026:IBZ983027 HSA983026:HSD983027 HIE983026:HIH983027 GYI983026:GYL983027 GOM983026:GOP983027 GEQ983026:GET983027 FUU983026:FUX983027 FKY983026:FLB983027 FBC983026:FBF983027 ERG983026:ERJ983027 EHK983026:EHN983027 DXO983026:DXR983027 DNS983026:DNV983027 DDW983026:DDZ983027 CUA983026:CUD983027 CKE983026:CKH983027 CAI983026:CAL983027 BQM983026:BQP983027 BGQ983026:BGT983027 AWU983026:AWX983027 AMY983026:ANB983027 ADC983026:ADF983027 TG983026:TJ983027 JK983026:JN983027 WVW917490:WVZ917491 WMA917490:WMD917491 WCE917490:WCH917491 VSI917490:VSL917491 VIM917490:VIP917491 UYQ917490:UYT917491 UOU917490:UOX917491 UEY917490:UFB917491 TVC917490:TVF917491 TLG917490:TLJ917491 TBK917490:TBN917491 SRO917490:SRR917491 SHS917490:SHV917491 RXW917490:RXZ917491 ROA917490:ROD917491 REE917490:REH917491 QUI917490:QUL917491 QKM917490:QKP917491 QAQ917490:QAT917491 PQU917490:PQX917491 PGY917490:PHB917491 OXC917490:OXF917491 ONG917490:ONJ917491 ODK917490:ODN917491 NTO917490:NTR917491 NJS917490:NJV917491 MZW917490:MZZ917491 MQA917490:MQD917491 MGE917490:MGH917491 LWI917490:LWL917491 LMM917490:LMP917491 LCQ917490:LCT917491 KSU917490:KSX917491 KIY917490:KJB917491 JZC917490:JZF917491 JPG917490:JPJ917491 JFK917490:JFN917491 IVO917490:IVR917491 ILS917490:ILV917491 IBW917490:IBZ917491 HSA917490:HSD917491 HIE917490:HIH917491 GYI917490:GYL917491 GOM917490:GOP917491 GEQ917490:GET917491 FUU917490:FUX917491 FKY917490:FLB917491 FBC917490:FBF917491 ERG917490:ERJ917491 EHK917490:EHN917491 DXO917490:DXR917491 DNS917490:DNV917491 DDW917490:DDZ917491 CUA917490:CUD917491 CKE917490:CKH917491 CAI917490:CAL917491 BQM917490:BQP917491 BGQ917490:BGT917491 AWU917490:AWX917491 AMY917490:ANB917491 ADC917490:ADF917491 TG917490:TJ917491 JK917490:JN917491 WVW851954:WVZ851955 WMA851954:WMD851955 WCE851954:WCH851955 VSI851954:VSL851955 VIM851954:VIP851955 UYQ851954:UYT851955 UOU851954:UOX851955 UEY851954:UFB851955 TVC851954:TVF851955 TLG851954:TLJ851955 TBK851954:TBN851955 SRO851954:SRR851955 SHS851954:SHV851955 RXW851954:RXZ851955 ROA851954:ROD851955 REE851954:REH851955 QUI851954:QUL851955 QKM851954:QKP851955 QAQ851954:QAT851955 PQU851954:PQX851955 PGY851954:PHB851955 OXC851954:OXF851955 ONG851954:ONJ851955 ODK851954:ODN851955 NTO851954:NTR851955 NJS851954:NJV851955 MZW851954:MZZ851955 MQA851954:MQD851955 MGE851954:MGH851955 LWI851954:LWL851955 LMM851954:LMP851955 LCQ851954:LCT851955 KSU851954:KSX851955 KIY851954:KJB851955 JZC851954:JZF851955 JPG851954:JPJ851955 JFK851954:JFN851955 IVO851954:IVR851955 ILS851954:ILV851955 IBW851954:IBZ851955 HSA851954:HSD851955 HIE851954:HIH851955 GYI851954:GYL851955 GOM851954:GOP851955 GEQ851954:GET851955 FUU851954:FUX851955 FKY851954:FLB851955 FBC851954:FBF851955 ERG851954:ERJ851955 EHK851954:EHN851955 DXO851954:DXR851955 DNS851954:DNV851955 DDW851954:DDZ851955 CUA851954:CUD851955 CKE851954:CKH851955 CAI851954:CAL851955 BQM851954:BQP851955 BGQ851954:BGT851955 AWU851954:AWX851955 AMY851954:ANB851955 ADC851954:ADF851955 TG851954:TJ851955 JK851954:JN851955 WVW786418:WVZ786419 WMA786418:WMD786419 WCE786418:WCH786419 VSI786418:VSL786419 VIM786418:VIP786419 UYQ786418:UYT786419 UOU786418:UOX786419 UEY786418:UFB786419 TVC786418:TVF786419 TLG786418:TLJ786419 TBK786418:TBN786419 SRO786418:SRR786419 SHS786418:SHV786419 RXW786418:RXZ786419 ROA786418:ROD786419 REE786418:REH786419 QUI786418:QUL786419 QKM786418:QKP786419 QAQ786418:QAT786419 PQU786418:PQX786419 PGY786418:PHB786419 OXC786418:OXF786419 ONG786418:ONJ786419 ODK786418:ODN786419 NTO786418:NTR786419 NJS786418:NJV786419 MZW786418:MZZ786419 MQA786418:MQD786419 MGE786418:MGH786419 LWI786418:LWL786419 LMM786418:LMP786419 LCQ786418:LCT786419 KSU786418:KSX786419 KIY786418:KJB786419 JZC786418:JZF786419 JPG786418:JPJ786419 JFK786418:JFN786419 IVO786418:IVR786419 ILS786418:ILV786419 IBW786418:IBZ786419 HSA786418:HSD786419 HIE786418:HIH786419 GYI786418:GYL786419 GOM786418:GOP786419 GEQ786418:GET786419 FUU786418:FUX786419 FKY786418:FLB786419 FBC786418:FBF786419 ERG786418:ERJ786419 EHK786418:EHN786419 DXO786418:DXR786419 DNS786418:DNV786419 DDW786418:DDZ786419 CUA786418:CUD786419 CKE786418:CKH786419 CAI786418:CAL786419 BQM786418:BQP786419 BGQ786418:BGT786419 AWU786418:AWX786419 AMY786418:ANB786419 ADC786418:ADF786419 TG786418:TJ786419 JK786418:JN786419 WVW720882:WVZ720883 WMA720882:WMD720883 WCE720882:WCH720883 VSI720882:VSL720883 VIM720882:VIP720883 UYQ720882:UYT720883 UOU720882:UOX720883 UEY720882:UFB720883 TVC720882:TVF720883 TLG720882:TLJ720883 TBK720882:TBN720883 SRO720882:SRR720883 SHS720882:SHV720883 RXW720882:RXZ720883 ROA720882:ROD720883 REE720882:REH720883 QUI720882:QUL720883 QKM720882:QKP720883 QAQ720882:QAT720883 PQU720882:PQX720883 PGY720882:PHB720883 OXC720882:OXF720883 ONG720882:ONJ720883 ODK720882:ODN720883 NTO720882:NTR720883 NJS720882:NJV720883 MZW720882:MZZ720883 MQA720882:MQD720883 MGE720882:MGH720883 LWI720882:LWL720883 LMM720882:LMP720883 LCQ720882:LCT720883 KSU720882:KSX720883 KIY720882:KJB720883 JZC720882:JZF720883 JPG720882:JPJ720883 JFK720882:JFN720883 IVO720882:IVR720883 ILS720882:ILV720883 IBW720882:IBZ720883 HSA720882:HSD720883 HIE720882:HIH720883 GYI720882:GYL720883 GOM720882:GOP720883 GEQ720882:GET720883 FUU720882:FUX720883 FKY720882:FLB720883 FBC720882:FBF720883 ERG720882:ERJ720883 EHK720882:EHN720883 DXO720882:DXR720883 DNS720882:DNV720883 DDW720882:DDZ720883 CUA720882:CUD720883 CKE720882:CKH720883 CAI720882:CAL720883 BQM720882:BQP720883 BGQ720882:BGT720883 AWU720882:AWX720883 AMY720882:ANB720883 ADC720882:ADF720883 TG720882:TJ720883 JK720882:JN720883 WVW655346:WVZ655347 WMA655346:WMD655347 WCE655346:WCH655347 VSI655346:VSL655347 VIM655346:VIP655347 UYQ655346:UYT655347 UOU655346:UOX655347 UEY655346:UFB655347 TVC655346:TVF655347 TLG655346:TLJ655347 TBK655346:TBN655347 SRO655346:SRR655347 SHS655346:SHV655347 RXW655346:RXZ655347 ROA655346:ROD655347 REE655346:REH655347 QUI655346:QUL655347 QKM655346:QKP655347 QAQ655346:QAT655347 PQU655346:PQX655347 PGY655346:PHB655347 OXC655346:OXF655347 ONG655346:ONJ655347 ODK655346:ODN655347 NTO655346:NTR655347 NJS655346:NJV655347 MZW655346:MZZ655347 MQA655346:MQD655347 MGE655346:MGH655347 LWI655346:LWL655347 LMM655346:LMP655347 LCQ655346:LCT655347 KSU655346:KSX655347 KIY655346:KJB655347 JZC655346:JZF655347 JPG655346:JPJ655347 JFK655346:JFN655347 IVO655346:IVR655347 ILS655346:ILV655347 IBW655346:IBZ655347 HSA655346:HSD655347 HIE655346:HIH655347 GYI655346:GYL655347 GOM655346:GOP655347 GEQ655346:GET655347 FUU655346:FUX655347 FKY655346:FLB655347 FBC655346:FBF655347 ERG655346:ERJ655347 EHK655346:EHN655347 DXO655346:DXR655347 DNS655346:DNV655347 DDW655346:DDZ655347 CUA655346:CUD655347 CKE655346:CKH655347 CAI655346:CAL655347 BQM655346:BQP655347 BGQ655346:BGT655347 AWU655346:AWX655347 AMY655346:ANB655347 ADC655346:ADF655347 TG655346:TJ655347 JK655346:JN655347 WVW589810:WVZ589811 WMA589810:WMD589811 WCE589810:WCH589811 VSI589810:VSL589811 VIM589810:VIP589811 UYQ589810:UYT589811 UOU589810:UOX589811 UEY589810:UFB589811 TVC589810:TVF589811 TLG589810:TLJ589811 TBK589810:TBN589811 SRO589810:SRR589811 SHS589810:SHV589811 RXW589810:RXZ589811 ROA589810:ROD589811 REE589810:REH589811 QUI589810:QUL589811 QKM589810:QKP589811 QAQ589810:QAT589811 PQU589810:PQX589811 PGY589810:PHB589811 OXC589810:OXF589811 ONG589810:ONJ589811 ODK589810:ODN589811 NTO589810:NTR589811 NJS589810:NJV589811 MZW589810:MZZ589811 MQA589810:MQD589811 MGE589810:MGH589811 LWI589810:LWL589811 LMM589810:LMP589811 LCQ589810:LCT589811 KSU589810:KSX589811 KIY589810:KJB589811 JZC589810:JZF589811 JPG589810:JPJ589811 JFK589810:JFN589811 IVO589810:IVR589811 ILS589810:ILV589811 IBW589810:IBZ589811 HSA589810:HSD589811 HIE589810:HIH589811 GYI589810:GYL589811 GOM589810:GOP589811 GEQ589810:GET589811 FUU589810:FUX589811 FKY589810:FLB589811 FBC589810:FBF589811 ERG589810:ERJ589811 EHK589810:EHN589811 DXO589810:DXR589811 DNS589810:DNV589811 DDW589810:DDZ589811 CUA589810:CUD589811 CKE589810:CKH589811 CAI589810:CAL589811 BQM589810:BQP589811 BGQ589810:BGT589811 AWU589810:AWX589811 AMY589810:ANB589811 ADC589810:ADF589811 TG589810:TJ589811 JK589810:JN589811 WVW524274:WVZ524275 WMA524274:WMD524275 WCE524274:WCH524275 VSI524274:VSL524275 VIM524274:VIP524275 UYQ524274:UYT524275 UOU524274:UOX524275 UEY524274:UFB524275 TVC524274:TVF524275 TLG524274:TLJ524275 TBK524274:TBN524275 SRO524274:SRR524275 SHS524274:SHV524275 RXW524274:RXZ524275 ROA524274:ROD524275 REE524274:REH524275 QUI524274:QUL524275 QKM524274:QKP524275 QAQ524274:QAT524275 PQU524274:PQX524275 PGY524274:PHB524275 OXC524274:OXF524275 ONG524274:ONJ524275 ODK524274:ODN524275 NTO524274:NTR524275 NJS524274:NJV524275 MZW524274:MZZ524275 MQA524274:MQD524275 MGE524274:MGH524275 LWI524274:LWL524275 LMM524274:LMP524275 LCQ524274:LCT524275 KSU524274:KSX524275 KIY524274:KJB524275 JZC524274:JZF524275 JPG524274:JPJ524275 JFK524274:JFN524275 IVO524274:IVR524275 ILS524274:ILV524275 IBW524274:IBZ524275 HSA524274:HSD524275 HIE524274:HIH524275 GYI524274:GYL524275 GOM524274:GOP524275 GEQ524274:GET524275 FUU524274:FUX524275 FKY524274:FLB524275 FBC524274:FBF524275 ERG524274:ERJ524275 EHK524274:EHN524275 DXO524274:DXR524275 DNS524274:DNV524275 DDW524274:DDZ524275 CUA524274:CUD524275 CKE524274:CKH524275 CAI524274:CAL524275 BQM524274:BQP524275 BGQ524274:BGT524275 AWU524274:AWX524275 AMY524274:ANB524275 ADC524274:ADF524275 TG524274:TJ524275 JK524274:JN524275 WVW458738:WVZ458739 WMA458738:WMD458739 WCE458738:WCH458739 VSI458738:VSL458739 VIM458738:VIP458739 UYQ458738:UYT458739 UOU458738:UOX458739 UEY458738:UFB458739 TVC458738:TVF458739 TLG458738:TLJ458739 TBK458738:TBN458739 SRO458738:SRR458739 SHS458738:SHV458739 RXW458738:RXZ458739 ROA458738:ROD458739 REE458738:REH458739 QUI458738:QUL458739 QKM458738:QKP458739 QAQ458738:QAT458739 PQU458738:PQX458739 PGY458738:PHB458739 OXC458738:OXF458739 ONG458738:ONJ458739 ODK458738:ODN458739 NTO458738:NTR458739 NJS458738:NJV458739 MZW458738:MZZ458739 MQA458738:MQD458739 MGE458738:MGH458739 LWI458738:LWL458739 LMM458738:LMP458739 LCQ458738:LCT458739 KSU458738:KSX458739 KIY458738:KJB458739 JZC458738:JZF458739 JPG458738:JPJ458739 JFK458738:JFN458739 IVO458738:IVR458739 ILS458738:ILV458739 IBW458738:IBZ458739 HSA458738:HSD458739 HIE458738:HIH458739 GYI458738:GYL458739 GOM458738:GOP458739 GEQ458738:GET458739 FUU458738:FUX458739 FKY458738:FLB458739 FBC458738:FBF458739 ERG458738:ERJ458739 EHK458738:EHN458739 DXO458738:DXR458739 DNS458738:DNV458739 DDW458738:DDZ458739 CUA458738:CUD458739 CKE458738:CKH458739 CAI458738:CAL458739 BQM458738:BQP458739 BGQ458738:BGT458739 AWU458738:AWX458739 AMY458738:ANB458739 ADC458738:ADF458739 TG458738:TJ458739 JK458738:JN458739 WVW393202:WVZ393203 WMA393202:WMD393203 WCE393202:WCH393203 VSI393202:VSL393203 VIM393202:VIP393203 UYQ393202:UYT393203 UOU393202:UOX393203 UEY393202:UFB393203 TVC393202:TVF393203 TLG393202:TLJ393203 TBK393202:TBN393203 SRO393202:SRR393203 SHS393202:SHV393203 RXW393202:RXZ393203 ROA393202:ROD393203 REE393202:REH393203 QUI393202:QUL393203 QKM393202:QKP393203 QAQ393202:QAT393203 PQU393202:PQX393203 PGY393202:PHB393203 OXC393202:OXF393203 ONG393202:ONJ393203 ODK393202:ODN393203 NTO393202:NTR393203 NJS393202:NJV393203 MZW393202:MZZ393203 MQA393202:MQD393203 MGE393202:MGH393203 LWI393202:LWL393203 LMM393202:LMP393203 LCQ393202:LCT393203 KSU393202:KSX393203 KIY393202:KJB393203 JZC393202:JZF393203 JPG393202:JPJ393203 JFK393202:JFN393203 IVO393202:IVR393203 ILS393202:ILV393203 IBW393202:IBZ393203 HSA393202:HSD393203 HIE393202:HIH393203 GYI393202:GYL393203 GOM393202:GOP393203 GEQ393202:GET393203 FUU393202:FUX393203 FKY393202:FLB393203 FBC393202:FBF393203 ERG393202:ERJ393203 EHK393202:EHN393203 DXO393202:DXR393203 DNS393202:DNV393203 DDW393202:DDZ393203 CUA393202:CUD393203 CKE393202:CKH393203 CAI393202:CAL393203 BQM393202:BQP393203 BGQ393202:BGT393203 AWU393202:AWX393203 AMY393202:ANB393203 ADC393202:ADF393203 TG393202:TJ393203 JK393202:JN393203 WVW327666:WVZ327667 WMA327666:WMD327667 WCE327666:WCH327667 VSI327666:VSL327667 VIM327666:VIP327667 UYQ327666:UYT327667 UOU327666:UOX327667 UEY327666:UFB327667 TVC327666:TVF327667 TLG327666:TLJ327667 TBK327666:TBN327667 SRO327666:SRR327667 SHS327666:SHV327667 RXW327666:RXZ327667 ROA327666:ROD327667 REE327666:REH327667 QUI327666:QUL327667 QKM327666:QKP327667 QAQ327666:QAT327667 PQU327666:PQX327667 PGY327666:PHB327667 OXC327666:OXF327667 ONG327666:ONJ327667 ODK327666:ODN327667 NTO327666:NTR327667 NJS327666:NJV327667 MZW327666:MZZ327667 MQA327666:MQD327667 MGE327666:MGH327667 LWI327666:LWL327667 LMM327666:LMP327667 LCQ327666:LCT327667 KSU327666:KSX327667 KIY327666:KJB327667 JZC327666:JZF327667 JPG327666:JPJ327667 JFK327666:JFN327667 IVO327666:IVR327667 ILS327666:ILV327667 IBW327666:IBZ327667 HSA327666:HSD327667 HIE327666:HIH327667 GYI327666:GYL327667 GOM327666:GOP327667 GEQ327666:GET327667 FUU327666:FUX327667 FKY327666:FLB327667 FBC327666:FBF327667 ERG327666:ERJ327667 EHK327666:EHN327667 DXO327666:DXR327667 DNS327666:DNV327667 DDW327666:DDZ327667 CUA327666:CUD327667 CKE327666:CKH327667 CAI327666:CAL327667 BQM327666:BQP327667 BGQ327666:BGT327667 AWU327666:AWX327667 AMY327666:ANB327667 ADC327666:ADF327667 TG327666:TJ327667 JK327666:JN327667 WVW262130:WVZ262131 WMA262130:WMD262131 WCE262130:WCH262131 VSI262130:VSL262131 VIM262130:VIP262131 UYQ262130:UYT262131 UOU262130:UOX262131 UEY262130:UFB262131 TVC262130:TVF262131 TLG262130:TLJ262131 TBK262130:TBN262131 SRO262130:SRR262131 SHS262130:SHV262131 RXW262130:RXZ262131 ROA262130:ROD262131 REE262130:REH262131 QUI262130:QUL262131 QKM262130:QKP262131 QAQ262130:QAT262131 PQU262130:PQX262131 PGY262130:PHB262131 OXC262130:OXF262131 ONG262130:ONJ262131 ODK262130:ODN262131 NTO262130:NTR262131 NJS262130:NJV262131 MZW262130:MZZ262131 MQA262130:MQD262131 MGE262130:MGH262131 LWI262130:LWL262131 LMM262130:LMP262131 LCQ262130:LCT262131 KSU262130:KSX262131 KIY262130:KJB262131 JZC262130:JZF262131 JPG262130:JPJ262131 JFK262130:JFN262131 IVO262130:IVR262131 ILS262130:ILV262131 IBW262130:IBZ262131 HSA262130:HSD262131 HIE262130:HIH262131 GYI262130:GYL262131 GOM262130:GOP262131 GEQ262130:GET262131 FUU262130:FUX262131 FKY262130:FLB262131 FBC262130:FBF262131 ERG262130:ERJ262131 EHK262130:EHN262131 DXO262130:DXR262131 DNS262130:DNV262131 DDW262130:DDZ262131 CUA262130:CUD262131 CKE262130:CKH262131 CAI262130:CAL262131 BQM262130:BQP262131 BGQ262130:BGT262131 AWU262130:AWX262131 AMY262130:ANB262131 ADC262130:ADF262131 TG262130:TJ262131 JK262130:JN262131 WVW196594:WVZ196595 WMA196594:WMD196595 WCE196594:WCH196595 VSI196594:VSL196595 VIM196594:VIP196595 UYQ196594:UYT196595 UOU196594:UOX196595 UEY196594:UFB196595 TVC196594:TVF196595 TLG196594:TLJ196595 TBK196594:TBN196595 SRO196594:SRR196595 SHS196594:SHV196595 RXW196594:RXZ196595 ROA196594:ROD196595 REE196594:REH196595 QUI196594:QUL196595 QKM196594:QKP196595 QAQ196594:QAT196595 PQU196594:PQX196595 PGY196594:PHB196595 OXC196594:OXF196595 ONG196594:ONJ196595 ODK196594:ODN196595 NTO196594:NTR196595 NJS196594:NJV196595 MZW196594:MZZ196595 MQA196594:MQD196595 MGE196594:MGH196595 LWI196594:LWL196595 LMM196594:LMP196595 LCQ196594:LCT196595 KSU196594:KSX196595 KIY196594:KJB196595 JZC196594:JZF196595 JPG196594:JPJ196595 JFK196594:JFN196595 IVO196594:IVR196595 ILS196594:ILV196595 IBW196594:IBZ196595 HSA196594:HSD196595 HIE196594:HIH196595 GYI196594:GYL196595 GOM196594:GOP196595 GEQ196594:GET196595 FUU196594:FUX196595 FKY196594:FLB196595 FBC196594:FBF196595 ERG196594:ERJ196595 EHK196594:EHN196595 DXO196594:DXR196595 DNS196594:DNV196595 DDW196594:DDZ196595 CUA196594:CUD196595 CKE196594:CKH196595 CAI196594:CAL196595 BQM196594:BQP196595 BGQ196594:BGT196595 AWU196594:AWX196595 AMY196594:ANB196595 ADC196594:ADF196595 TG196594:TJ196595 JK196594:JN196595 WVW131058:WVZ131059 WMA131058:WMD131059 WCE131058:WCH131059 VSI131058:VSL131059 VIM131058:VIP131059 UYQ131058:UYT131059 UOU131058:UOX131059 UEY131058:UFB131059 TVC131058:TVF131059 TLG131058:TLJ131059 TBK131058:TBN131059 SRO131058:SRR131059 SHS131058:SHV131059 RXW131058:RXZ131059 ROA131058:ROD131059 REE131058:REH131059 QUI131058:QUL131059 QKM131058:QKP131059 QAQ131058:QAT131059 PQU131058:PQX131059 PGY131058:PHB131059 OXC131058:OXF131059 ONG131058:ONJ131059 ODK131058:ODN131059 NTO131058:NTR131059 NJS131058:NJV131059 MZW131058:MZZ131059 MQA131058:MQD131059 MGE131058:MGH131059 LWI131058:LWL131059 LMM131058:LMP131059 LCQ131058:LCT131059 KSU131058:KSX131059 KIY131058:KJB131059 JZC131058:JZF131059 JPG131058:JPJ131059 JFK131058:JFN131059 IVO131058:IVR131059 ILS131058:ILV131059 IBW131058:IBZ131059 HSA131058:HSD131059 HIE131058:HIH131059 GYI131058:GYL131059 GOM131058:GOP131059 GEQ131058:GET131059 FUU131058:FUX131059 FKY131058:FLB131059 FBC131058:FBF131059 ERG131058:ERJ131059 EHK131058:EHN131059 DXO131058:DXR131059 DNS131058:DNV131059 DDW131058:DDZ131059 CUA131058:CUD131059 CKE131058:CKH131059 CAI131058:CAL131059 BQM131058:BQP131059 BGQ131058:BGT131059 AWU131058:AWX131059 AMY131058:ANB131059 ADC131058:ADF131059 TG131058:TJ131059 JK131058:JN131059 WMA983026:WMD983027 WVW65522:WVZ65523 WMA65522:WMD65523 WCE65522:WCH65523 VSI65522:VSL65523 VIM65522:VIP65523 UYQ65522:UYT65523 UOU65522:UOX65523 UEY65522:UFB65523 TVC65522:TVF65523 TLG65522:TLJ65523 TBK65522:TBN65523 SRO65522:SRR65523 SHS65522:SHV65523 RXW65522:RXZ65523 ROA65522:ROD65523 REE65522:REH65523 QUI65522:QUL65523 QKM65522:QKP65523 QAQ65522:QAT65523 PQU65522:PQX65523 PGY65522:PHB65523 OXC65522:OXF65523 ONG65522:ONJ65523 ODK65522:ODN65523 NTO65522:NTR65523 NJS65522:NJV65523 MZW65522:MZZ65523 MQA65522:MQD65523 MGE65522:MGH65523 LWI65522:LWL65523 LMM65522:LMP65523 LCQ65522:LCT65523 KSU65522:KSX65523 KIY65522:KJB65523 JZC65522:JZF65523 JPG65522:JPJ65523 JFK65522:JFN65523 IVO65522:IVR65523 ILS65522:ILV65523 IBW65522:IBZ65523 HSA65522:HSD65523 HIE65522:HIH65523 GYI65522:GYL65523 GOM65522:GOP65523 GEQ65522:GET65523 FUU65522:FUX65523 FKY65522:FLB65523 FBC65522:FBF65523 ERG65522:ERJ65523 EHK65522:EHN65523 DXO65522:DXR65523 DNS65522:DNV65523 DDW65522:DDZ65523 CUA65522:CUD65523 CKE65522:CKH65523 CAI65522:CAL65523 BQM65522:BQP65523 BGQ65522:BGT65523 AWU65522:AWX65523 AMY65522:ANB65523 ADC65522:ADF65523 TG65522:TJ65523 JK65522:JN65523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16:Q786417 R786418:R786419 G720880:Q720881 R720882:R720883 G655344:Q655345 R655346:R655347 G589808:Q589809 R589810:R589811 G524272:Q524273 R524274:R524275 G458736:Q458737 R458738:R458739 G393200:Q393201 R393202:R393203 G327664:Q327665 R327666:R327667 G262128:Q262129 R262130:R262131 G196592:Q196593 R196594:R196595 G131056:Q131057 R131058:R131059 G65520:Q65521 R65522:R65523 G983024:Q983025 R983026:R983027 G917488:Q917489 R917490:R917491 G851952:Q851953 R851954:R851955 E851952:E851953 F851954:F851955 E917488:E917489 F917490:F917491 E983024:E983025 F983026:F983027 E65520:E65521 F65522:F65523 E131056:E131057 F131058:F131059 E196592:E196593 F196594:F196595 E262128:E262129 F262130:F262131 E327664:E327665 F327666:F327667 E393200:E393201 F393202:F393203 E458736:E458737 F458738:F458739 E524272:E524273 F524274:F524275 E589808:E589809 F589810:F589811 E655344:E655345 F655346:F655347 E720880:E720881 F720882:F720883 E786416:E786417 F786418:F786419" xr:uid="{BF93EF96-4272-4B5E-B517-616988122C55}">
      <formula1>#REF!</formula1>
    </dataValidation>
  </dataValidations>
  <pageMargins left="0.25" right="0.25" top="0.75" bottom="0.75" header="0.3" footer="0.3"/>
  <pageSetup paperSize="9" scale="4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15</vt:i4>
      </vt:variant>
    </vt:vector>
  </HeadingPairs>
  <TitlesOfParts>
    <vt:vector size="31" baseType="lpstr">
      <vt:lpstr>Overview</vt:lpstr>
      <vt:lpstr>bis 30.06.2023</vt:lpstr>
      <vt:lpstr>bis 31.12.2023</vt:lpstr>
      <vt:lpstr>bis 30.06.2024</vt:lpstr>
      <vt:lpstr>bis 31.12.2024</vt:lpstr>
      <vt:lpstr>bis 30.06.2025</vt:lpstr>
      <vt:lpstr>bis 31.12.2025</vt:lpstr>
      <vt:lpstr>bis 30.06.2026</vt:lpstr>
      <vt:lpstr>bis 31.12.2026</vt:lpstr>
      <vt:lpstr>bis 30.06.2027</vt:lpstr>
      <vt:lpstr>bis 31.12.2027</vt:lpstr>
      <vt:lpstr>bis 30.06.2028</vt:lpstr>
      <vt:lpstr>bis 31.12.2028</vt:lpstr>
      <vt:lpstr>bis 30.06.2029</vt:lpstr>
      <vt:lpstr>bis 31.12.2029</vt:lpstr>
      <vt:lpstr>Bericht EK - ausblenden</vt:lpstr>
      <vt:lpstr>'bis 30.06.2023'!Druckbereich</vt:lpstr>
      <vt:lpstr>'bis 30.06.2024'!Druckbereich</vt:lpstr>
      <vt:lpstr>'bis 30.06.2025'!Druckbereich</vt:lpstr>
      <vt:lpstr>'bis 30.06.2026'!Druckbereich</vt:lpstr>
      <vt:lpstr>'bis 30.06.2027'!Druckbereich</vt:lpstr>
      <vt:lpstr>'bis 30.06.2028'!Druckbereich</vt:lpstr>
      <vt:lpstr>'bis 30.06.2029'!Druckbereich</vt:lpstr>
      <vt:lpstr>'bis 31.12.2023'!Druckbereich</vt:lpstr>
      <vt:lpstr>'bis 31.12.2024'!Druckbereich</vt:lpstr>
      <vt:lpstr>'bis 31.12.2025'!Druckbereich</vt:lpstr>
      <vt:lpstr>'bis 31.12.2026'!Druckbereich</vt:lpstr>
      <vt:lpstr>'bis 31.12.2027'!Druckbereich</vt:lpstr>
      <vt:lpstr>'bis 31.12.2028'!Druckbereich</vt:lpstr>
      <vt:lpstr>'bis 31.12.2029'!Druckbereich</vt:lpstr>
      <vt:lpstr>Overview!Druckbereich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Kreißl, Martina</dc:creator>
  <cp:lastModifiedBy>ÖIF</cp:lastModifiedBy>
  <cp:lastPrinted>2023-09-08T10:55:38Z</cp:lastPrinted>
  <dcterms:created xsi:type="dcterms:W3CDTF">2011-02-06T15:40:59Z</dcterms:created>
  <dcterms:modified xsi:type="dcterms:W3CDTF">2023-10-31T12:08:33Z</dcterms:modified>
</cp:coreProperties>
</file>