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3BCC1BF3-AF73-4D9E-AE3D-544E3902B512}" xr6:coauthVersionLast="47" xr6:coauthVersionMax="47" xr10:uidLastSave="{00000000-0000-0000-0000-000000000000}"/>
  <bookViews>
    <workbookView xWindow="330" yWindow="300" windowWidth="27525" windowHeight="14940" tabRatio="915" xr2:uid="{00000000-000D-0000-FFFF-FFFF00000000}"/>
  </bookViews>
  <sheets>
    <sheet name="Budgetumschichtung" sheetId="47" r:id="rId1"/>
    <sheet name="Overview" sheetId="35" r:id="rId2"/>
    <sheet name="Projekteinnahmen" sheetId="37" r:id="rId3"/>
    <sheet name="a) Personalkosten" sheetId="44" r:id="rId4"/>
    <sheet name="Gemeinkosten" sheetId="45" r:id="rId5"/>
    <sheet name="Kalkulation Gemeinkosten" sheetId="46"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5" hidden="1">'Kalkulation Gemeinkosten'!#REF!</definedName>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0">Budgetumschichtung!$C$3:$J$27</definedName>
    <definedName name="_xlnm.Print_Area" localSheetId="4">Gemeinkosten!$C$3:$D$8</definedName>
    <definedName name="_xlnm.Print_Area" localSheetId="6">'Indirekte Kosten'!$C$3:$D$8</definedName>
    <definedName name="_xlnm.Print_Area" localSheetId="1">Overview!$C$3:$G$31</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9" i="35"/>
  <c r="D7" i="35"/>
  <c r="B30" i="47"/>
  <c r="G19" i="47"/>
  <c r="G20" i="47"/>
  <c r="G21" i="47"/>
  <c r="G22" i="47"/>
  <c r="H22" i="47" s="1"/>
  <c r="G23" i="47"/>
  <c r="H23" i="47" s="1"/>
  <c r="G24" i="47"/>
  <c r="G18" i="47"/>
  <c r="G26" i="47"/>
  <c r="I23" i="47"/>
  <c r="I22" i="47"/>
  <c r="D19" i="47"/>
  <c r="I19" i="47" s="1"/>
  <c r="D13" i="47"/>
  <c r="F21" i="35"/>
  <c r="G27" i="47" l="1"/>
  <c r="D26" i="47"/>
  <c r="D27" i="47"/>
  <c r="D18" i="47"/>
  <c r="H19" i="47"/>
  <c r="B35" i="35"/>
  <c r="I18" i="47" l="1"/>
  <c r="H18" i="47"/>
  <c r="D24" i="47"/>
  <c r="F20" i="35"/>
  <c r="F19" i="35"/>
  <c r="D8" i="45"/>
  <c r="I69" i="44"/>
  <c r="I44" i="44"/>
  <c r="I71" i="44" s="1"/>
  <c r="E18" i="47" l="1"/>
  <c r="E24" i="47"/>
  <c r="E21" i="47"/>
  <c r="E19" i="47"/>
  <c r="E22" i="47"/>
  <c r="I24" i="47"/>
  <c r="E23" i="47"/>
  <c r="E20" i="47"/>
  <c r="H24" i="47"/>
  <c r="D8" i="38"/>
  <c r="E50" i="37"/>
  <c r="E36" i="37"/>
  <c r="E22" i="37"/>
  <c r="F28" i="35" s="1"/>
  <c r="E13" i="37"/>
  <c r="F27" i="35" s="1"/>
  <c r="E8" i="37"/>
  <c r="F26" i="35" s="1"/>
  <c r="F29" i="35"/>
  <c r="D14" i="35"/>
  <c r="E52" i="37" l="1"/>
  <c r="F30" i="35"/>
  <c r="F31" i="35" s="1"/>
  <c r="F18" i="35" l="1"/>
  <c r="G28" i="35"/>
  <c r="G31" i="35"/>
  <c r="G27" i="35"/>
  <c r="G30" i="35"/>
  <c r="G26" i="35"/>
  <c r="B39" i="35" s="1"/>
  <c r="G29" i="35"/>
  <c r="F17" i="35" l="1"/>
  <c r="F22" i="35"/>
  <c r="E22" i="35" s="1"/>
  <c r="B34" i="35"/>
  <c r="F23" i="35" l="1"/>
  <c r="G20" i="35" s="1"/>
  <c r="E21" i="35"/>
  <c r="G17" i="35" l="1"/>
  <c r="G19" i="35"/>
  <c r="B37" i="35"/>
  <c r="G23" i="35"/>
  <c r="G22" i="35"/>
  <c r="G18" i="35"/>
  <c r="G21" i="35"/>
</calcChain>
</file>

<file path=xl/sharedStrings.xml><?xml version="1.0" encoding="utf-8"?>
<sst xmlns="http://schemas.openxmlformats.org/spreadsheetml/2006/main" count="167" uniqueCount="122">
  <si>
    <t>Maßnahmenbereich</t>
  </si>
  <si>
    <t>AMIF</t>
  </si>
  <si>
    <t>Betrag</t>
  </si>
  <si>
    <t>Projektdauer (in Monaten)</t>
  </si>
  <si>
    <t>Laufzeit Beginn</t>
  </si>
  <si>
    <t>Laufzeit Ende</t>
  </si>
  <si>
    <t>Funktion im Projekt</t>
  </si>
  <si>
    <t>Wochen-stunden  gesamt</t>
  </si>
  <si>
    <t>Wochen-stunden im Projekt</t>
  </si>
  <si>
    <t>voraussichtliche Gehaltskosten für Projekt</t>
  </si>
  <si>
    <t>SUMME</t>
  </si>
  <si>
    <t>SUMME Angestellte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</si>
  <si>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</si>
  <si>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</si>
  <si>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</si>
  <si>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</si>
  <si>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</si>
  <si>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</si>
  <si>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</si>
  <si>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</si>
  <si>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</si>
  <si>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</si>
  <si>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</si>
  <si>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</si>
  <si>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</si>
  <si>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</si>
  <si>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</si>
  <si>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</si>
  <si>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</si>
  <si>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</si>
  <si>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</si>
  <si>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</si>
  <si>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</si>
  <si>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</si>
  <si>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</si>
  <si>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</si>
  <si>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</si>
  <si>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</si>
  <si>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</si>
  <si>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</si>
  <si>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</si>
  <si>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</si>
  <si>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</si>
  <si>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</si>
  <si>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Projektleitung</t>
  </si>
  <si>
    <t>Projektkoordination</t>
  </si>
  <si>
    <t>Kernaufgabe im Projekt</t>
  </si>
  <si>
    <t>Stundensatz</t>
  </si>
  <si>
    <t>2022</t>
  </si>
  <si>
    <t>Name</t>
  </si>
  <si>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</si>
  <si>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</si>
  <si>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</si>
  <si>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t>2023 +2024</t>
  </si>
  <si>
    <t>c) Beitrag der/s Projektträgers/in und der Projektpartner/innen (Eigenmittel)</t>
  </si>
  <si>
    <t>Projektnummer</t>
  </si>
  <si>
    <t>Projekttitel (kurz)</t>
  </si>
  <si>
    <t>Name Projektträger/in</t>
  </si>
  <si>
    <t>a.2) Nicht-Angestellte (Realkostenprinzip)</t>
  </si>
  <si>
    <t>SUMME 
Nicht-Angest.</t>
  </si>
  <si>
    <t>Spezifisches Ziel</t>
  </si>
  <si>
    <t>A1: Psychologische Betreuung</t>
  </si>
  <si>
    <t>A2: Effektiver Rechtsschutz durch Rectsberatung und Rechtsvertretung</t>
  </si>
  <si>
    <t>A4 EURODAC</t>
  </si>
  <si>
    <t>A5 Sammlung und Auswertung qualitativer statistischer Daten und Informationen, Durchführung von Forschungsarbeiten, Evaluierung und Monitoring</t>
  </si>
  <si>
    <t>A6 Herkunftsländerrecherche</t>
  </si>
  <si>
    <t>A7 Aufbau und Stärkung der strukturellen Aufnahme- und Schutzkapazitäten von Drittstaaten</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</si>
  <si>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</si>
  <si>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</si>
  <si>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</si>
  <si>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</si>
  <si>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</si>
  <si>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</si>
  <si>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</si>
  <si>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</si>
  <si>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</si>
  <si>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</si>
  <si>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</si>
  <si>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</si>
  <si>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</si>
  <si>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</si>
  <si>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</si>
  <si>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</si>
  <si>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</si>
  <si>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Gemeinkosten</t>
  </si>
  <si>
    <t>Realkostenprinzip</t>
  </si>
  <si>
    <t>Vereinfachte Kostenoptionen</t>
  </si>
  <si>
    <t>a.1) Angestellte (Realkostenprinzip)</t>
  </si>
  <si>
    <t>Gehaltsschema</t>
  </si>
  <si>
    <t>A3: Schulung von Mitarbeitern und relevanter Akteure</t>
  </si>
  <si>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</si>
  <si>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</si>
  <si>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t>R1: Effiziente Schulungsmaßnahmen für Mitarbeiter</t>
  </si>
  <si>
    <t>Gemeinkosten gesamt</t>
  </si>
  <si>
    <r>
      <rPr>
        <b/>
        <u/>
        <sz val="10"/>
        <rFont val="Calibri"/>
        <family val="2"/>
        <scheme val="minor"/>
      </rPr>
      <t>Zu den Gemeinkosten zählen z.B.:</t>
    </r>
    <r>
      <rPr>
        <sz val="10"/>
        <rFont val="Calibri"/>
        <family val="2"/>
        <scheme val="minor"/>
      </rPr>
      <t xml:space="preserve">
Sachkosten
Darunter:
Immobilien
Reisekosten
Zielgruppenspezifische Ausgaben
Projektspezifische Ausgaben
Unteraufträge</t>
    </r>
  </si>
  <si>
    <r>
      <rPr>
        <b/>
        <u/>
        <sz val="14"/>
        <rFont val="Calibri"/>
        <family val="2"/>
        <scheme val="minor"/>
      </rPr>
      <t xml:space="preserve">Kalkulation GEMEINKOSTEN </t>
    </r>
    <r>
      <rPr>
        <sz val="10"/>
        <rFont val="Calibri"/>
        <family val="2"/>
        <scheme val="minor"/>
      </rPr>
      <t xml:space="preserve">
Hier ist die voraussichtliche Höhe der Gemeinkosten zu kalkulieren. Die Art der Berechnung steht dem Antragsteller frei.
Bei der Berechnung ist jedenfalls zu bedenken, dass die budgetierten Kosten projektbezogen sein müssen.
Die Berechnung muss jedenfalls nachvollziehbar sein.
Das Berechnungsergebnis ist im Tabellenblatt "Gemeinkosten" als Summe einzutragen.</t>
    </r>
  </si>
  <si>
    <r>
      <rPr>
        <b/>
        <u/>
        <sz val="11"/>
        <rFont val="Calibri"/>
        <family val="2"/>
        <scheme val="minor"/>
      </rPr>
      <t xml:space="preserve">Ausfüllhilfe:
</t>
    </r>
    <r>
      <rPr>
        <sz val="10"/>
        <rFont val="Calibri"/>
        <family val="2"/>
        <scheme val="minor"/>
      </rPr>
      <t>Unter Gemeinkosten werden Sachkosten und Unteraufträge als ein Pauschalsatz anteilig an Personalkosten angegeben. Der gültige Pauschalsatz beträgt 23,96%.</t>
    </r>
    <r>
      <rPr>
        <b/>
        <u/>
        <sz val="11"/>
        <rFont val="Calibri"/>
        <family val="2"/>
        <scheme val="minor"/>
      </rPr>
      <t xml:space="preserve">
</t>
    </r>
    <r>
      <rPr>
        <sz val="10"/>
        <rFont val="Calibri"/>
        <family val="2"/>
        <scheme val="minor"/>
      </rPr>
      <t xml:space="preserve">
</t>
    </r>
    <r>
      <rPr>
        <b/>
        <sz val="10"/>
        <rFont val="Calibri"/>
        <family val="2"/>
        <scheme val="minor"/>
      </rPr>
      <t>Es sind die voraussichtlichen Kosten auf Basis der Kostenkalkulation gemäß Tabellenblatt "Kalkulation Gemeinkosten" einzutragen.</t>
    </r>
  </si>
  <si>
    <r>
      <rPr>
        <b/>
        <u/>
        <sz val="11"/>
        <rFont val="Calibri"/>
        <family val="2"/>
        <scheme val="minor"/>
      </rPr>
      <t>Ausfüllhilfe Personalkosten:</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</si>
  <si>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</si>
  <si>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</si>
  <si>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</si>
  <si>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</si>
  <si>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</si>
  <si>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</si>
  <si>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</si>
  <si>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</si>
  <si>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</si>
  <si>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</si>
  <si>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</si>
  <si>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</si>
  <si>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</si>
  <si>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</si>
  <si>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</si>
  <si>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</si>
  <si>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Gemeinkosten an Personalkosten</t>
  </si>
  <si>
    <t>Anteil indirekte Kosten an Personalkosten</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</si>
  <si>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</si>
  <si>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</si>
  <si>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</si>
  <si>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</si>
  <si>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</si>
  <si>
    <r>
      <rPr>
        <b/>
        <sz val="16"/>
        <rFont val="Calibri"/>
        <family val="2"/>
        <scheme val="minor"/>
      </rPr>
      <t>Budgetumschichtung</t>
    </r>
    <r>
      <rPr>
        <sz val="10"/>
        <rFont val="Calibri"/>
        <family val="2"/>
        <scheme val="minor"/>
      </rPr>
      <t xml:space="preserve">
Asyl-, Migrations- und Integrationsfonds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</si>
</sst>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7"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4">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25" fillId="16" borderId="0" xfId="0" applyFont="1" applyFill="1" applyAlignment="1" applyProtection="1">
      <alignment vertical="center" wrapText="1"/>
    </xf>
    <xf numFmtId="44" fontId="8" fillId="0" borderId="0" xfId="22" applyFont="1"/>
    <xf numFmtId="0" fontId="11" fillId="16" borderId="0" xfId="0" applyFont="1" applyFill="1" applyAlignment="1" applyProtection="1">
      <alignment horizontal="center" vertical="center" wrapText="1"/>
    </xf>
    <xf numFmtId="0" fontId="12" fillId="19" borderId="12" xfId="0" applyFont="1" applyFill="1" applyBorder="1" applyAlignment="1" applyProtection="1">
      <alignment vertical="center" wrapText="1"/>
    </xf>
    <xf numFmtId="0" fontId="18" fillId="16" borderId="0" xfId="23" applyFont="1" applyFill="1" applyAlignment="1" applyProtection="1">
      <alignment vertical="center"/>
    </xf>
    <xf numFmtId="0" fontId="18" fillId="16" borderId="0" xfId="0" applyFont="1" applyFill="1" applyAlignment="1" applyProtection="1">
      <alignment vertical="center"/>
    </xf>
    <xf numFmtId="44" fontId="15" fillId="19" borderId="1" xfId="27" applyFont="1" applyFill="1" applyBorder="1" applyAlignment="1" applyProtection="1">
      <alignment vertical="center" wrapText="1"/>
    </xf>
    <xf numFmtId="44" fontId="8" fillId="0" borderId="2" xfId="27" applyFont="1" applyFill="1" applyBorder="1" applyAlignment="1" applyProtection="1">
      <alignment vertical="center" wrapText="1"/>
    </xf>
    <xf numFmtId="44" fontId="8" fillId="0" borderId="1" xfId="27" applyFont="1" applyFill="1" applyBorder="1" applyAlignment="1" applyProtection="1">
      <alignment vertical="center" wrapText="1"/>
      <protection locked="0"/>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4" xfId="26" applyFont="1" applyBorder="1" applyAlignment="1">
      <alignment vertical="center" wrapText="1"/>
    </xf>
    <xf numFmtId="0" fontId="8" fillId="16" borderId="0" xfId="26" applyFont="1" applyFill="1" applyAlignment="1">
      <alignment vertical="center" wrapText="1"/>
    </xf>
    <xf numFmtId="0" fontId="8" fillId="0" borderId="5" xfId="26" applyFont="1" applyBorder="1" applyAlignment="1">
      <alignment vertical="center" wrapText="1"/>
    </xf>
    <xf numFmtId="0" fontId="10" fillId="0" borderId="0" xfId="26" applyFont="1" applyAlignment="1">
      <alignment vertical="center"/>
    </xf>
    <xf numFmtId="0" fontId="10" fillId="0" borderId="0" xfId="26" applyFont="1" applyAlignment="1">
      <alignment vertical="center" wrapText="1"/>
    </xf>
    <xf numFmtId="0" fontId="8" fillId="0" borderId="0" xfId="26" applyFont="1" applyAlignment="1">
      <alignment vertical="center" wrapText="1"/>
    </xf>
    <xf numFmtId="0" fontId="8" fillId="0" borderId="6" xfId="26" applyFont="1" applyBorder="1" applyAlignment="1">
      <alignment vertical="center" wrapText="1"/>
    </xf>
    <xf numFmtId="0" fontId="22" fillId="17" borderId="10" xfId="26" applyFont="1" applyFill="1" applyBorder="1" applyAlignment="1">
      <alignment vertical="center" wrapText="1"/>
    </xf>
    <xf numFmtId="0" fontId="22" fillId="17" borderId="11" xfId="26" applyFont="1" applyFill="1" applyBorder="1" applyAlignment="1">
      <alignment vertical="center" wrapText="1"/>
    </xf>
    <xf numFmtId="0" fontId="11" fillId="19" borderId="1" xfId="26" applyFont="1" applyFill="1" applyBorder="1" applyAlignment="1">
      <alignment vertical="center" wrapText="1"/>
    </xf>
    <xf numFmtId="0" fontId="11" fillId="19" borderId="1" xfId="26" applyFont="1" applyFill="1" applyBorder="1" applyAlignment="1">
      <alignment horizontal="center" vertical="center" wrapText="1"/>
    </xf>
    <xf numFmtId="0" fontId="11" fillId="19" borderId="1" xfId="26" applyFont="1" applyFill="1" applyBorder="1" applyAlignment="1">
      <alignment horizontal="right" vertical="center" wrapText="1"/>
    </xf>
    <xf numFmtId="49" fontId="8" fillId="0" borderId="1" xfId="26" applyNumberFormat="1" applyFont="1" applyBorder="1" applyAlignment="1" applyProtection="1">
      <alignment horizontal="left" vertical="center" wrapText="1"/>
      <protection locked="0"/>
    </xf>
    <xf numFmtId="164" fontId="8" fillId="18" borderId="1" xfId="26" applyNumberFormat="1" applyFont="1" applyFill="1" applyBorder="1" applyAlignment="1" applyProtection="1">
      <alignment horizontal="right" vertical="center" wrapText="1"/>
      <protection locked="0"/>
    </xf>
    <xf numFmtId="165" fontId="8" fillId="0" borderId="1" xfId="26" applyNumberFormat="1" applyFont="1" applyBorder="1" applyAlignment="1" applyProtection="1">
      <alignment horizontal="right" vertical="center" wrapText="1"/>
      <protection locked="0"/>
    </xf>
    <xf numFmtId="165" fontId="8" fillId="0" borderId="1" xfId="27" applyNumberFormat="1" applyFont="1" applyFill="1" applyBorder="1" applyAlignment="1" applyProtection="1">
      <alignment vertical="center" wrapText="1"/>
      <protection locked="0"/>
    </xf>
    <xf numFmtId="164" fontId="8" fillId="0" borderId="1" xfId="26" applyNumberFormat="1" applyFont="1" applyBorder="1" applyAlignment="1" applyProtection="1">
      <alignment horizontal="right" vertical="center" wrapText="1"/>
      <protection locked="0"/>
    </xf>
    <xf numFmtId="49" fontId="8" fillId="0" borderId="2" xfId="26" applyNumberFormat="1" applyFont="1" applyBorder="1" applyAlignment="1">
      <alignment horizontal="left" vertical="center" wrapText="1"/>
    </xf>
    <xf numFmtId="164" fontId="8" fillId="0" borderId="2" xfId="26" applyNumberFormat="1" applyFont="1" applyBorder="1" applyAlignment="1">
      <alignment horizontal="right" vertical="center" wrapText="1"/>
    </xf>
    <xf numFmtId="49" fontId="8" fillId="0" borderId="0" xfId="26" applyNumberFormat="1" applyFont="1" applyAlignment="1">
      <alignment horizontal="left" vertical="center" wrapText="1"/>
    </xf>
    <xf numFmtId="164" fontId="8" fillId="0" borderId="0" xfId="26" applyNumberFormat="1" applyFont="1" applyAlignment="1">
      <alignment horizontal="right" vertical="center" wrapText="1"/>
    </xf>
    <xf numFmtId="49" fontId="15" fillId="19" borderId="1" xfId="26" applyNumberFormat="1" applyFont="1" applyFill="1" applyBorder="1" applyAlignment="1">
      <alignment horizontal="left" vertical="center" wrapText="1"/>
    </xf>
    <xf numFmtId="49" fontId="15" fillId="0" borderId="10" xfId="26" applyNumberFormat="1" applyFont="1" applyBorder="1" applyAlignment="1">
      <alignment horizontal="left" vertical="center" wrapText="1"/>
    </xf>
    <xf numFmtId="44" fontId="15" fillId="0" borderId="10" xfId="27" applyFont="1" applyFill="1" applyBorder="1" applyAlignment="1" applyProtection="1">
      <alignment vertical="center" wrapText="1"/>
    </xf>
    <xf numFmtId="0" fontId="22" fillId="17" borderId="10" xfId="26" applyFont="1" applyFill="1" applyBorder="1" applyAlignment="1">
      <alignment horizontal="right" vertical="center" wrapText="1"/>
    </xf>
    <xf numFmtId="0" fontId="11" fillId="19" borderId="12" xfId="26" applyFont="1" applyFill="1" applyBorder="1" applyAlignment="1">
      <alignment horizontal="left" vertical="center" wrapText="1"/>
    </xf>
    <xf numFmtId="0" fontId="11" fillId="19" borderId="1" xfId="26" applyFont="1" applyFill="1" applyBorder="1" applyAlignment="1">
      <alignment horizontal="left" vertical="center" wrapText="1"/>
    </xf>
    <xf numFmtId="49" fontId="8" fillId="0" borderId="12" xfId="26" applyNumberFormat="1" applyFont="1" applyBorder="1" applyAlignment="1" applyProtection="1">
      <alignment horizontal="left" vertical="center" wrapText="1"/>
      <protection locked="0"/>
    </xf>
    <xf numFmtId="44" fontId="8" fillId="0" borderId="1" xfId="27" applyFont="1" applyFill="1" applyBorder="1" applyAlignment="1" applyProtection="1">
      <alignment horizontal="left" vertical="center" wrapText="1"/>
      <protection locked="0"/>
    </xf>
    <xf numFmtId="164" fontId="8" fillId="0" borderId="0" xfId="26" applyNumberFormat="1" applyFont="1" applyAlignment="1">
      <alignment vertical="center" wrapText="1"/>
    </xf>
    <xf numFmtId="49" fontId="8" fillId="0" borderId="10" xfId="26" applyNumberFormat="1" applyFont="1" applyBorder="1" applyAlignment="1">
      <alignment horizontal="left" vertical="center" wrapText="1"/>
    </xf>
    <xf numFmtId="44" fontId="8" fillId="0" borderId="10" xfId="27" applyFont="1" applyFill="1" applyBorder="1" applyAlignment="1" applyProtection="1">
      <alignment vertical="center" wrapText="1"/>
    </xf>
    <xf numFmtId="49" fontId="20" fillId="19" borderId="1" xfId="26" applyNumberFormat="1" applyFont="1" applyFill="1" applyBorder="1" applyAlignment="1">
      <alignment horizontal="left" vertical="center" wrapText="1"/>
    </xf>
    <xf numFmtId="44" fontId="20" fillId="19" borderId="1" xfId="27" applyFont="1" applyFill="1" applyBorder="1" applyAlignment="1" applyProtection="1">
      <alignment vertical="center" wrapText="1"/>
    </xf>
    <xf numFmtId="0" fontId="8" fillId="0" borderId="8" xfId="26" applyFont="1" applyBorder="1" applyAlignment="1">
      <alignment vertical="center" wrapText="1"/>
    </xf>
    <xf numFmtId="0" fontId="8" fillId="0" borderId="7" xfId="26" applyFont="1" applyBorder="1" applyAlignment="1">
      <alignment vertical="center" wrapText="1"/>
    </xf>
    <xf numFmtId="0" fontId="8" fillId="0" borderId="9" xfId="26" applyFont="1" applyBorder="1" applyAlignment="1">
      <alignment vertical="center" wrapText="1"/>
    </xf>
    <xf numFmtId="0" fontId="18" fillId="16" borderId="0" xfId="26" applyFont="1" applyFill="1" applyAlignment="1">
      <alignment vertical="center" wrapText="1"/>
    </xf>
    <xf numFmtId="49" fontId="8" fillId="0" borderId="1" xfId="26" applyNumberFormat="1" applyFont="1" applyBorder="1" applyAlignment="1">
      <alignment horizontal="left" vertical="center" wrapText="1"/>
    </xf>
    <xf numFmtId="0" fontId="8" fillId="0" borderId="0" xfId="26" applyFont="1" applyAlignment="1" applyProtection="1">
      <alignment vertical="center"/>
      <protection locked="0"/>
    </xf>
    <xf numFmtId="0" fontId="8" fillId="0" borderId="2" xfId="26" applyFont="1" applyBorder="1" applyAlignment="1" applyProtection="1">
      <alignment vertical="center" wrapText="1"/>
      <protection locked="0"/>
    </xf>
    <xf numFmtId="0" fontId="8" fillId="0" borderId="2" xfId="26" applyFont="1" applyBorder="1" applyAlignment="1" applyProtection="1">
      <alignment vertical="center"/>
      <protection locked="0"/>
    </xf>
    <xf numFmtId="0" fontId="8" fillId="0" borderId="0" xfId="26" applyFont="1" applyAlignment="1">
      <alignment horizontal="left" vertical="center" wrapText="1"/>
    </xf>
    <xf numFmtId="0" fontId="8" fillId="0" borderId="0" xfId="26" applyFont="1" applyAlignment="1">
      <alignment vertical="center" wrapText="1"/>
    </xf>
    <xf numFmtId="0" fontId="8" fillId="16" borderId="0" xfId="26" applyFont="1" applyFill="1" applyAlignment="1">
      <alignment horizontal="left" vertical="center" wrapText="1"/>
    </xf>
    <xf numFmtId="0" fontId="8" fillId="0" borderId="2" xfId="26" applyFont="1" applyBorder="1" applyAlignment="1">
      <alignment horizontal="left" vertical="center" wrapText="1"/>
    </xf>
    <xf numFmtId="0" fontId="18" fillId="16" borderId="0" xfId="23" applyFont="1" applyFill="1" applyAlignment="1">
      <alignment vertical="center"/>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6" fillId="17" borderId="1" xfId="26" applyFont="1" applyFill="1" applyBorder="1" applyAlignment="1">
      <alignment horizontal="right" vertical="center" wrapText="1"/>
    </xf>
    <xf numFmtId="0" fontId="26"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18" fillId="16" borderId="0" xfId="26" applyFont="1" applyFill="1" applyAlignment="1">
      <alignment vertical="center"/>
    </xf>
    <xf numFmtId="0" fontId="8" fillId="0" borderId="0" xfId="26" applyFont="1" applyAlignment="1">
      <alignment vertical="center" wrapText="1"/>
    </xf>
    <xf numFmtId="0" fontId="8" fillId="19" borderId="12" xfId="0" applyFont="1" applyFill="1" applyBorder="1" applyAlignment="1">
      <alignment horizontal="left" vertical="center" wrapText="1"/>
    </xf>
    <xf numFmtId="0" fontId="8" fillId="19" borderId="10" xfId="0" applyFont="1" applyFill="1" applyBorder="1" applyAlignment="1">
      <alignment horizontal="left" vertical="center" wrapText="1"/>
    </xf>
    <xf numFmtId="0" fontId="8" fillId="19" borderId="11" xfId="0" applyFont="1" applyFill="1" applyBorder="1" applyAlignment="1">
      <alignment horizontal="lef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 xfId="0" applyFont="1" applyFill="1" applyBorder="1" applyAlignment="1" applyProtection="1">
      <alignmen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22" fillId="17" borderId="12" xfId="26" applyFont="1" applyFill="1" applyBorder="1" applyAlignment="1">
      <alignment horizontal="left" vertical="center"/>
    </xf>
    <xf numFmtId="0" fontId="22" fillId="17" borderId="10" xfId="26" applyFont="1" applyFill="1" applyBorder="1" applyAlignment="1">
      <alignment horizontal="left" vertical="center"/>
    </xf>
    <xf numFmtId="0" fontId="8" fillId="0" borderId="0" xfId="26" applyFont="1" applyAlignment="1">
      <alignment horizontal="left" vertical="center" wrapText="1"/>
    </xf>
    <xf numFmtId="0" fontId="8" fillId="0" borderId="12" xfId="26" applyFont="1" applyBorder="1" applyAlignment="1" applyProtection="1">
      <alignment horizontal="left" vertical="center" wrapText="1" indent="2"/>
      <protection locked="0"/>
    </xf>
    <xf numFmtId="0" fontId="8" fillId="0" borderId="10" xfId="26" applyFont="1" applyBorder="1" applyAlignment="1" applyProtection="1">
      <alignment horizontal="left" vertical="center" wrapText="1" indent="2"/>
      <protection locked="0"/>
    </xf>
    <xf numFmtId="0" fontId="8" fillId="0" borderId="11" xfId="26" applyFont="1" applyBorder="1" applyAlignment="1" applyProtection="1">
      <alignment horizontal="left" vertical="center" wrapText="1" indent="2"/>
      <protection locked="0"/>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1">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ill>
        <patternFill>
          <bgColor rgb="FFD9ECFF"/>
        </patternFill>
      </fill>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BC87962D-6802-400C-8ACB-CC925E85092E}"/>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8CBFFFFF-5B08-419A-B302-0C01D4C4B4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19050</xdr:colOff>
      <xdr:row>1</xdr:row>
      <xdr:rowOff>161925</xdr:rowOff>
    </xdr:from>
    <xdr:to>
      <xdr:col>3</xdr:col>
      <xdr:colOff>231775</xdr:colOff>
      <xdr:row>3</xdr:row>
      <xdr:rowOff>72642</xdr:rowOff>
    </xdr:to>
    <xdr:pic>
      <xdr:nvPicPr>
        <xdr:cNvPr id="6" name="Grafik 5">
          <a:extLst>
            <a:ext uri="{FF2B5EF4-FFF2-40B4-BE49-F238E27FC236}">
              <a16:creationId xmlns:a16="http://schemas.microsoft.com/office/drawing/2014/main" id="{CC981FBF-2951-4516-AE54-E1D23C7BBE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 y="323850"/>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CD730-2876-45E0-9127-5EFB70485C8D}">
  <sheetPr>
    <tabColor rgb="FFD9ECFF"/>
    <pageSetUpPr fitToPage="1"/>
  </sheetPr>
  <dimension ref="B1:M58"/>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73" customWidth="1"/>
    <col min="3" max="3" width="37.42578125" style="73" customWidth="1"/>
    <col min="4" max="4" width="19" style="73" customWidth="1"/>
    <col min="5" max="5" width="11.7109375" style="73" customWidth="1"/>
    <col min="6" max="6" width="1.7109375" style="73" customWidth="1"/>
    <col min="7" max="8" width="19" style="73" customWidth="1"/>
    <col min="9" max="9" width="11.7109375" style="73" customWidth="1"/>
    <col min="10" max="10" width="45.42578125" style="116" customWidth="1"/>
    <col min="11" max="11" width="3.7109375" style="73" customWidth="1"/>
    <col min="12" max="16384" width="11.42578125" style="73"/>
  </cols>
  <sheetData>
    <row r="1" spans="2:13" ht="12.75" x14ac:dyDescent="0.2"/>
    <row r="2" spans="2:13" ht="18.75" customHeight="1" x14ac:dyDescent="0.2">
      <c r="B2" s="70"/>
      <c r="C2" s="71"/>
      <c r="D2" s="71"/>
      <c r="E2" s="71"/>
      <c r="F2" s="71"/>
      <c r="G2" s="71"/>
      <c r="H2" s="71"/>
      <c r="I2" s="71"/>
      <c r="J2" s="117"/>
      <c r="K2" s="72"/>
    </row>
    <row r="3" spans="2:13" ht="44.25" customHeight="1" x14ac:dyDescent="0.2">
      <c r="B3" s="74"/>
      <c r="C3" s="159" t="s">
        <v>121</v>
      </c>
      <c r="D3" s="159"/>
      <c r="E3" s="159"/>
      <c r="F3" s="159"/>
      <c r="G3" s="159"/>
      <c r="H3" s="159"/>
      <c r="I3" s="159"/>
      <c r="J3" s="159"/>
      <c r="K3" s="78"/>
    </row>
    <row r="4" spans="2:13" ht="12.75" x14ac:dyDescent="0.2">
      <c r="B4" s="74"/>
      <c r="C4" s="115"/>
      <c r="D4" s="115"/>
      <c r="E4" s="115"/>
      <c r="F4" s="115"/>
      <c r="G4" s="115"/>
      <c r="H4" s="115"/>
      <c r="I4" s="115"/>
      <c r="J4" s="114"/>
      <c r="K4" s="78"/>
    </row>
    <row r="5" spans="2:13" ht="25.5" customHeight="1" x14ac:dyDescent="0.2">
      <c r="B5" s="74"/>
      <c r="C5" s="160" t="s">
        <v>34</v>
      </c>
      <c r="D5" s="161"/>
      <c r="E5" s="161"/>
      <c r="F5" s="161"/>
      <c r="G5" s="161"/>
      <c r="H5" s="161"/>
      <c r="I5" s="161"/>
      <c r="J5" s="162"/>
      <c r="K5" s="78"/>
    </row>
    <row r="6" spans="2:13" ht="18.75" customHeight="1" x14ac:dyDescent="0.2">
      <c r="B6" s="74"/>
      <c r="C6" s="81" t="s">
        <v>98</v>
      </c>
      <c r="D6" s="163"/>
      <c r="E6" s="163"/>
      <c r="F6" s="163"/>
      <c r="G6" s="163"/>
      <c r="H6" s="163"/>
      <c r="I6" s="163"/>
      <c r="J6" s="163"/>
      <c r="K6" s="78"/>
    </row>
    <row r="7" spans="2:13" ht="18.75" customHeight="1" x14ac:dyDescent="0.2">
      <c r="B7" s="74"/>
      <c r="C7" s="81" t="s">
        <v>99</v>
      </c>
      <c r="D7" s="163"/>
      <c r="E7" s="163"/>
      <c r="F7" s="163"/>
      <c r="G7" s="163"/>
      <c r="H7" s="163"/>
      <c r="I7" s="163"/>
      <c r="J7" s="163"/>
      <c r="K7" s="78"/>
    </row>
    <row r="8" spans="2:13" ht="18.75" customHeight="1" x14ac:dyDescent="0.2">
      <c r="B8" s="74"/>
      <c r="C8" s="81" t="s">
        <v>55</v>
      </c>
      <c r="D8" s="163"/>
      <c r="E8" s="163"/>
      <c r="F8" s="163"/>
      <c r="G8" s="163"/>
      <c r="H8" s="163"/>
      <c r="I8" s="163"/>
      <c r="J8" s="163"/>
      <c r="K8" s="78"/>
    </row>
    <row r="9" spans="2:13" ht="18.75" customHeight="1" x14ac:dyDescent="0.2">
      <c r="B9" s="74"/>
      <c r="C9" s="81" t="s">
        <v>60</v>
      </c>
      <c r="D9" s="153" t="s">
        <v>73</v>
      </c>
      <c r="E9" s="154"/>
      <c r="F9" s="154"/>
      <c r="G9" s="154"/>
      <c r="H9" s="154"/>
      <c r="I9" s="154"/>
      <c r="J9" s="155"/>
      <c r="K9" s="78"/>
    </row>
    <row r="10" spans="2:13" ht="18" customHeight="1" x14ac:dyDescent="0.2">
      <c r="B10" s="74"/>
      <c r="C10" s="81" t="s">
        <v>100</v>
      </c>
      <c r="D10" s="153" t="s">
        <v>92</v>
      </c>
      <c r="E10" s="154"/>
      <c r="F10" s="154"/>
      <c r="G10" s="154"/>
      <c r="H10" s="154"/>
      <c r="I10" s="154"/>
      <c r="J10" s="155"/>
      <c r="K10" s="78"/>
      <c r="M10" s="118" t="s">
        <v>101</v>
      </c>
    </row>
    <row r="11" spans="2:13" ht="18.75" customHeight="1" x14ac:dyDescent="0.2">
      <c r="B11" s="74"/>
      <c r="C11" s="81" t="s">
        <v>4</v>
      </c>
      <c r="D11" s="156"/>
      <c r="E11" s="156"/>
      <c r="F11" s="156"/>
      <c r="G11" s="156"/>
      <c r="H11" s="156"/>
      <c r="I11" s="156"/>
      <c r="J11" s="156"/>
      <c r="K11" s="78"/>
      <c r="M11" s="118" t="s">
        <v>102</v>
      </c>
    </row>
    <row r="12" spans="2:13" ht="18.75" customHeight="1" x14ac:dyDescent="0.2">
      <c r="B12" s="74"/>
      <c r="C12" s="81" t="s">
        <v>5</v>
      </c>
      <c r="D12" s="156"/>
      <c r="E12" s="156"/>
      <c r="F12" s="156"/>
      <c r="G12" s="156"/>
      <c r="H12" s="156"/>
      <c r="I12" s="156"/>
      <c r="J12" s="156"/>
      <c r="K12" s="78"/>
      <c r="M12" s="118" t="s">
        <v>103</v>
      </c>
    </row>
    <row r="13" spans="2:13" ht="18.75" customHeight="1" x14ac:dyDescent="0.2">
      <c r="B13" s="74"/>
      <c r="C13" s="81" t="s">
        <v>3</v>
      </c>
      <c r="D13" s="157" t="str">
        <f>IF(IF(OR(D12="",D11=""),"",(D12-D11)/30)="","befüllt sich automatisch",IF(OR(D12="",D11=""),"",(D12-D11)/30.5))</f>
        <v>befüllt sich automatisch</v>
      </c>
      <c r="E13" s="157"/>
      <c r="F13" s="157"/>
      <c r="G13" s="157"/>
      <c r="H13" s="157"/>
      <c r="I13" s="157"/>
      <c r="J13" s="157"/>
      <c r="K13" s="78"/>
      <c r="M13" s="118" t="s">
        <v>104</v>
      </c>
    </row>
    <row r="14" spans="2:13" ht="18.75" customHeight="1" x14ac:dyDescent="0.2">
      <c r="B14" s="74"/>
      <c r="C14" s="115"/>
      <c r="D14" s="115"/>
      <c r="E14" s="115"/>
      <c r="F14" s="115"/>
      <c r="G14" s="115"/>
      <c r="H14" s="115"/>
      <c r="I14" s="115"/>
      <c r="J14" s="114"/>
      <c r="K14" s="78"/>
      <c r="M14" s="118" t="s">
        <v>105</v>
      </c>
    </row>
    <row r="15" spans="2:13" ht="18.75" customHeight="1" x14ac:dyDescent="0.2">
      <c r="B15" s="74"/>
      <c r="C15" s="81" t="s">
        <v>106</v>
      </c>
      <c r="D15" s="156"/>
      <c r="E15" s="156"/>
      <c r="F15" s="156"/>
      <c r="G15" s="156"/>
      <c r="H15" s="156"/>
      <c r="I15" s="156"/>
      <c r="J15" s="156"/>
      <c r="K15" s="78"/>
      <c r="M15" s="118" t="s">
        <v>107</v>
      </c>
    </row>
    <row r="16" spans="2:13" ht="18.75" customHeight="1" x14ac:dyDescent="0.2">
      <c r="B16" s="74"/>
      <c r="C16" s="115"/>
      <c r="D16" s="115"/>
      <c r="E16" s="115"/>
      <c r="F16" s="115"/>
      <c r="G16" s="115"/>
      <c r="H16" s="115"/>
      <c r="I16" s="115"/>
      <c r="J16" s="114"/>
      <c r="K16" s="78"/>
      <c r="M16" s="109"/>
    </row>
    <row r="17" spans="2:11" ht="33" customHeight="1" x14ac:dyDescent="0.2">
      <c r="B17" s="74"/>
      <c r="C17" s="119" t="s">
        <v>23</v>
      </c>
      <c r="D17" s="120" t="s">
        <v>108</v>
      </c>
      <c r="E17" s="121" t="s">
        <v>109</v>
      </c>
      <c r="F17" s="122"/>
      <c r="G17" s="123" t="s">
        <v>110</v>
      </c>
      <c r="H17" s="120" t="s">
        <v>111</v>
      </c>
      <c r="I17" s="121" t="s">
        <v>112</v>
      </c>
      <c r="J17" s="124" t="s">
        <v>113</v>
      </c>
      <c r="K17" s="78"/>
    </row>
    <row r="18" spans="2:11" ht="18.75" customHeight="1" x14ac:dyDescent="0.2">
      <c r="B18" s="74"/>
      <c r="C18" s="125" t="s">
        <v>25</v>
      </c>
      <c r="D18" s="126">
        <f>SUBTOTAL(9,D19:D22)</f>
        <v>0</v>
      </c>
      <c r="E18" s="127">
        <f t="shared" ref="E18:E24" si="0">IF($D$24=0,0,D18/$D$24)</f>
        <v>0</v>
      </c>
      <c r="F18" s="128"/>
      <c r="G18" s="126">
        <f>Overview!F17</f>
        <v>0</v>
      </c>
      <c r="H18" s="126">
        <f>G18-D18</f>
        <v>0</v>
      </c>
      <c r="I18" s="127">
        <f>IF(D18=0,0,IF(AND(D18=0,G18&gt;0),100%,H18/D18))</f>
        <v>0</v>
      </c>
      <c r="J18" s="129"/>
      <c r="K18" s="78"/>
    </row>
    <row r="19" spans="2:11" ht="18.75" customHeight="1" x14ac:dyDescent="0.2">
      <c r="B19" s="74"/>
      <c r="C19" s="130" t="s">
        <v>24</v>
      </c>
      <c r="D19" s="131">
        <f>SUBTOTAL(9,D20:D21)</f>
        <v>0</v>
      </c>
      <c r="E19" s="132">
        <f t="shared" si="0"/>
        <v>0</v>
      </c>
      <c r="F19" s="133"/>
      <c r="G19" s="126">
        <f>Overview!F18</f>
        <v>0</v>
      </c>
      <c r="H19" s="131">
        <f>G19-D19</f>
        <v>0</v>
      </c>
      <c r="I19" s="132">
        <f>IF(D19=0,0,IF(AND(D19=0,G19&gt;0),100%,H19/D19))</f>
        <v>0</v>
      </c>
      <c r="J19" s="129"/>
      <c r="K19" s="78"/>
    </row>
    <row r="20" spans="2:11" ht="18.75" customHeight="1" x14ac:dyDescent="0.2">
      <c r="B20" s="74"/>
      <c r="C20" s="134" t="s">
        <v>40</v>
      </c>
      <c r="D20" s="135">
        <v>0</v>
      </c>
      <c r="E20" s="136">
        <f t="shared" si="0"/>
        <v>0</v>
      </c>
      <c r="F20" s="137"/>
      <c r="G20" s="126">
        <f>Overview!F19</f>
        <v>0</v>
      </c>
      <c r="H20" s="138"/>
      <c r="I20" s="136"/>
      <c r="J20" s="129"/>
      <c r="K20" s="78"/>
    </row>
    <row r="21" spans="2:11" ht="18.75" customHeight="1" x14ac:dyDescent="0.2">
      <c r="B21" s="74"/>
      <c r="C21" s="134" t="s">
        <v>41</v>
      </c>
      <c r="D21" s="135">
        <v>0</v>
      </c>
      <c r="E21" s="136">
        <f t="shared" si="0"/>
        <v>0</v>
      </c>
      <c r="F21" s="137"/>
      <c r="G21" s="126">
        <f>Overview!F20</f>
        <v>0</v>
      </c>
      <c r="H21" s="138"/>
      <c r="I21" s="136"/>
      <c r="J21" s="129"/>
      <c r="K21" s="78"/>
    </row>
    <row r="22" spans="2:11" ht="18.75" customHeight="1" x14ac:dyDescent="0.2">
      <c r="B22" s="74"/>
      <c r="C22" s="125" t="s">
        <v>84</v>
      </c>
      <c r="D22" s="135">
        <v>0</v>
      </c>
      <c r="E22" s="132">
        <f t="shared" si="0"/>
        <v>0</v>
      </c>
      <c r="F22" s="133"/>
      <c r="G22" s="126">
        <f>Overview!F21</f>
        <v>0</v>
      </c>
      <c r="H22" s="131">
        <f>G22-D22</f>
        <v>0</v>
      </c>
      <c r="I22" s="132">
        <f>IF(D22=0,0,IF(AND(D22=0,G22&gt;0),100%,H22/D22))</f>
        <v>0</v>
      </c>
      <c r="J22" s="129"/>
      <c r="K22" s="78"/>
    </row>
    <row r="23" spans="2:11" ht="18.75" customHeight="1" x14ac:dyDescent="0.2">
      <c r="B23" s="74"/>
      <c r="C23" s="125" t="s">
        <v>26</v>
      </c>
      <c r="D23" s="139">
        <v>0</v>
      </c>
      <c r="E23" s="127">
        <f t="shared" si="0"/>
        <v>0</v>
      </c>
      <c r="F23" s="128"/>
      <c r="G23" s="126">
        <f>Overview!F22</f>
        <v>0</v>
      </c>
      <c r="H23" s="126">
        <f>G23-D23</f>
        <v>0</v>
      </c>
      <c r="I23" s="127">
        <f>IF(D23=0,0,IF(AND(D23=0,G23&gt;0),100%,H23/D23))</f>
        <v>0</v>
      </c>
      <c r="J23" s="129"/>
      <c r="K23" s="78"/>
    </row>
    <row r="24" spans="2:11" ht="18.75" customHeight="1" x14ac:dyDescent="0.2">
      <c r="B24" s="74"/>
      <c r="C24" s="140" t="s">
        <v>28</v>
      </c>
      <c r="D24" s="141">
        <f>SUBTOTAL(9,D18:D23)</f>
        <v>0</v>
      </c>
      <c r="E24" s="142">
        <f t="shared" si="0"/>
        <v>0</v>
      </c>
      <c r="F24" s="143"/>
      <c r="G24" s="126">
        <f>Overview!F23</f>
        <v>0</v>
      </c>
      <c r="H24" s="141">
        <f>G24-D24</f>
        <v>0</v>
      </c>
      <c r="I24" s="142">
        <f>IF(D24=0,0,IF(AND(D24=0,G24&gt;0),100%,H24/D24))</f>
        <v>0</v>
      </c>
      <c r="J24" s="129"/>
      <c r="K24" s="78"/>
    </row>
    <row r="25" spans="2:11" ht="5.25" customHeight="1" x14ac:dyDescent="0.2">
      <c r="B25" s="74"/>
      <c r="C25" s="144"/>
      <c r="D25" s="107"/>
      <c r="E25" s="71"/>
      <c r="F25" s="115"/>
      <c r="G25" s="115"/>
      <c r="H25" s="115"/>
      <c r="I25" s="115"/>
      <c r="J25" s="115"/>
      <c r="K25" s="78"/>
    </row>
    <row r="26" spans="2:11" ht="18.75" customHeight="1" x14ac:dyDescent="0.2">
      <c r="B26" s="74"/>
      <c r="C26" s="145" t="s">
        <v>114</v>
      </c>
      <c r="D26" s="146">
        <f>IF(D19=0,0,D22/D19)</f>
        <v>0</v>
      </c>
      <c r="E26" s="114"/>
      <c r="F26" s="147"/>
      <c r="G26" s="146">
        <f>IF(G19=0,0,G22/G19)</f>
        <v>0</v>
      </c>
      <c r="H26" s="148"/>
      <c r="I26" s="147"/>
      <c r="J26" s="114"/>
      <c r="K26" s="78"/>
    </row>
    <row r="27" spans="2:11" ht="18.75" customHeight="1" x14ac:dyDescent="0.2">
      <c r="B27" s="74"/>
      <c r="C27" s="145" t="s">
        <v>115</v>
      </c>
      <c r="D27" s="146">
        <f>IF(D19=0,0,D23/D19)</f>
        <v>0</v>
      </c>
      <c r="E27" s="114"/>
      <c r="F27" s="147"/>
      <c r="G27" s="146">
        <f>IF(G19=0,0,G23/G19)</f>
        <v>0</v>
      </c>
      <c r="H27" s="148"/>
      <c r="I27" s="147"/>
      <c r="J27" s="114"/>
      <c r="K27" s="78"/>
    </row>
    <row r="28" spans="2:11" ht="18.75" customHeight="1" x14ac:dyDescent="0.2">
      <c r="B28" s="106"/>
      <c r="C28" s="149"/>
      <c r="D28" s="107"/>
      <c r="E28" s="107"/>
      <c r="F28" s="107"/>
      <c r="G28" s="107"/>
      <c r="H28" s="107"/>
      <c r="I28" s="107"/>
      <c r="J28" s="150"/>
      <c r="K28" s="108"/>
    </row>
    <row r="29" spans="2:11" ht="12.75" x14ac:dyDescent="0.2"/>
    <row r="30" spans="2:11" ht="18.75" customHeight="1" x14ac:dyDescent="0.2">
      <c r="B30" s="158" t="str">
        <f>IF('Indirekte Kosten'!D6&gt;G19*0.15,"Die indirekten Kosten wurden auf 15% der direkten Personalkosten gekürzt.","")</f>
        <v/>
      </c>
      <c r="C30" s="158"/>
      <c r="D30" s="158"/>
      <c r="E30" s="158"/>
      <c r="F30" s="158"/>
      <c r="G30" s="158"/>
      <c r="H30" s="158"/>
      <c r="I30" s="158"/>
      <c r="J30" s="158"/>
      <c r="K30" s="158"/>
    </row>
    <row r="31" spans="2:11" ht="12.75" x14ac:dyDescent="0.2"/>
    <row r="32" spans="2:11" ht="12.75" x14ac:dyDescent="0.2"/>
    <row r="33" spans="2:11" ht="18.75" customHeight="1" x14ac:dyDescent="0.2">
      <c r="B33" s="70"/>
      <c r="C33" s="71"/>
      <c r="D33" s="71"/>
      <c r="E33" s="71"/>
      <c r="F33" s="71"/>
      <c r="G33" s="71"/>
      <c r="H33" s="71"/>
      <c r="I33" s="71"/>
      <c r="J33" s="117"/>
      <c r="K33" s="72"/>
    </row>
    <row r="34" spans="2:11" ht="39" customHeight="1" x14ac:dyDescent="0.2">
      <c r="B34" s="74"/>
      <c r="C34" s="152" t="s">
        <v>116</v>
      </c>
      <c r="D34" s="152"/>
      <c r="E34" s="152"/>
      <c r="F34" s="152"/>
      <c r="G34" s="152"/>
      <c r="H34" s="152"/>
      <c r="I34" s="152"/>
      <c r="J34" s="152"/>
      <c r="K34" s="78"/>
    </row>
    <row r="35" spans="2:11" ht="18.75" customHeight="1" x14ac:dyDescent="0.2">
      <c r="B35" s="106"/>
      <c r="C35" s="107"/>
      <c r="D35" s="107"/>
      <c r="E35" s="107"/>
      <c r="F35" s="107"/>
      <c r="G35" s="107"/>
      <c r="H35" s="107"/>
      <c r="I35" s="107"/>
      <c r="J35" s="150"/>
      <c r="K35" s="108"/>
    </row>
    <row r="36" spans="2:11" ht="18" customHeight="1" x14ac:dyDescent="0.2">
      <c r="C36" s="109"/>
    </row>
    <row r="37" spans="2:11" ht="18" customHeight="1" x14ac:dyDescent="0.2">
      <c r="C37" s="151"/>
    </row>
    <row r="38" spans="2:11" ht="18" customHeight="1" x14ac:dyDescent="0.2">
      <c r="C38" s="151"/>
    </row>
    <row r="39" spans="2:11" ht="18" customHeight="1" x14ac:dyDescent="0.2">
      <c r="C39" s="151"/>
    </row>
    <row r="40" spans="2:11" ht="18" customHeight="1" x14ac:dyDescent="0.2">
      <c r="C40" s="151"/>
    </row>
    <row r="41" spans="2:11" ht="18" customHeight="1" x14ac:dyDescent="0.2">
      <c r="C41" s="151"/>
    </row>
    <row r="42" spans="2:11" ht="18" customHeight="1" x14ac:dyDescent="0.2">
      <c r="J42" s="73"/>
    </row>
    <row r="43" spans="2:11" ht="18" customHeight="1" x14ac:dyDescent="0.2">
      <c r="J43" s="73"/>
    </row>
    <row r="44" spans="2:11" ht="18" customHeight="1" x14ac:dyDescent="0.2">
      <c r="J44" s="73"/>
    </row>
    <row r="45" spans="2:11" ht="18" customHeight="1" x14ac:dyDescent="0.2">
      <c r="J45" s="73"/>
    </row>
    <row r="46" spans="2:11" ht="18" customHeight="1" x14ac:dyDescent="0.2">
      <c r="J46" s="73"/>
    </row>
    <row r="47" spans="2:11" ht="18" customHeight="1" x14ac:dyDescent="0.2">
      <c r="C47" s="151"/>
      <c r="J47" s="73"/>
    </row>
    <row r="48" spans="2:11" ht="18" customHeight="1" x14ac:dyDescent="0.2">
      <c r="C48" s="151"/>
      <c r="J48" s="73"/>
    </row>
    <row r="49" spans="3:10" ht="18" customHeight="1" x14ac:dyDescent="0.2">
      <c r="C49" s="151"/>
      <c r="J49" s="73"/>
    </row>
    <row r="50" spans="3:10" ht="18" customHeight="1" x14ac:dyDescent="0.2">
      <c r="C50" s="151"/>
      <c r="J50" s="73"/>
    </row>
    <row r="51" spans="3:10" ht="18" customHeight="1" x14ac:dyDescent="0.2">
      <c r="C51" s="151"/>
      <c r="J51" s="73"/>
    </row>
    <row r="52" spans="3:10" ht="18" customHeight="1" x14ac:dyDescent="0.2">
      <c r="C52" s="151"/>
      <c r="J52" s="73"/>
    </row>
    <row r="53" spans="3:10" ht="18" customHeight="1" x14ac:dyDescent="0.2">
      <c r="C53" s="151"/>
      <c r="J53" s="73"/>
    </row>
    <row r="54" spans="3:10" ht="18" customHeight="1" x14ac:dyDescent="0.2">
      <c r="C54" s="151"/>
      <c r="J54" s="73"/>
    </row>
    <row r="55" spans="3:10" ht="18" customHeight="1" x14ac:dyDescent="0.2">
      <c r="C55" s="109"/>
    </row>
    <row r="56" spans="3:10" ht="18" customHeight="1" x14ac:dyDescent="0.2">
      <c r="C56" s="109"/>
    </row>
    <row r="57" spans="3:10" ht="18" customHeight="1" x14ac:dyDescent="0.2">
      <c r="C57" s="109"/>
    </row>
    <row r="58" spans="3:10" ht="18" customHeight="1" x14ac:dyDescent="0.2">
      <c r="C58" s="109"/>
    </row>
  </sheetData>
  <sheetProtection algorithmName="SHA-512" hashValue="N31584t6zfCAk4VGFmLZDPqTlhkIi65ys+kNQzZdBhA3nrl5c1uK1GrkjtxopYT317y/bWbuZi7vZf2Xl+A2/A==" saltValue="APMHKiba911orOin3Z7Kfg==" spinCount="100000" sheet="1" formatRows="0" selectLockedCells="1"/>
  <mergeCells count="13">
    <mergeCell ref="D9:J9"/>
    <mergeCell ref="C3:J3"/>
    <mergeCell ref="C5:J5"/>
    <mergeCell ref="D6:J6"/>
    <mergeCell ref="D7:J7"/>
    <mergeCell ref="D8:J8"/>
    <mergeCell ref="C34:J34"/>
    <mergeCell ref="D10:J10"/>
    <mergeCell ref="D11:J11"/>
    <mergeCell ref="D12:J12"/>
    <mergeCell ref="D13:J13"/>
    <mergeCell ref="D15:J15"/>
    <mergeCell ref="B30:K30"/>
  </mergeCell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7"/>
  <sheetViews>
    <sheetView showGridLines="0" zoomScaleNormal="100" workbookViewId="0">
      <selection activeCell="I7" sqref="I7"/>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7"/>
      <c r="D3" s="57"/>
      <c r="E3" s="57"/>
      <c r="F3" s="57"/>
      <c r="G3" s="6"/>
      <c r="H3" s="7"/>
    </row>
    <row r="4" spans="2:8" ht="44.25" customHeight="1" x14ac:dyDescent="0.2">
      <c r="B4" s="5"/>
      <c r="C4" s="164" t="s">
        <v>117</v>
      </c>
      <c r="D4" s="164"/>
      <c r="E4" s="164"/>
      <c r="F4" s="164"/>
      <c r="G4" s="164"/>
      <c r="H4" s="7"/>
    </row>
    <row r="5" spans="2:8" ht="12.75" x14ac:dyDescent="0.2">
      <c r="B5" s="5"/>
      <c r="C5" s="57"/>
      <c r="D5" s="57"/>
      <c r="E5" s="57"/>
      <c r="F5" s="57"/>
      <c r="G5" s="57"/>
      <c r="H5" s="7"/>
    </row>
    <row r="6" spans="2:8" ht="30" customHeight="1" x14ac:dyDescent="0.2">
      <c r="B6" s="5"/>
      <c r="C6" s="175" t="s">
        <v>34</v>
      </c>
      <c r="D6" s="176"/>
      <c r="E6" s="176"/>
      <c r="F6" s="176"/>
      <c r="G6" s="176"/>
      <c r="H6" s="7"/>
    </row>
    <row r="7" spans="2:8" ht="18.75" customHeight="1" x14ac:dyDescent="0.2">
      <c r="B7" s="5"/>
      <c r="C7" s="29" t="s">
        <v>57</v>
      </c>
      <c r="D7" s="172" t="str">
        <f>IF(Budgetumschichtung!D6="","",Budgetumschichtung!D6)</f>
        <v/>
      </c>
      <c r="E7" s="173"/>
      <c r="F7" s="173"/>
      <c r="G7" s="174"/>
      <c r="H7" s="7"/>
    </row>
    <row r="8" spans="2:8" ht="18.75" customHeight="1" x14ac:dyDescent="0.2">
      <c r="B8" s="5"/>
      <c r="C8" s="29" t="s">
        <v>56</v>
      </c>
      <c r="D8" s="172" t="str">
        <f>IF(Budgetumschichtung!D7="","",Budgetumschichtung!D7)</f>
        <v/>
      </c>
      <c r="E8" s="173"/>
      <c r="F8" s="173"/>
      <c r="G8" s="174"/>
      <c r="H8" s="7"/>
    </row>
    <row r="9" spans="2:8" ht="20.25" hidden="1" customHeight="1" x14ac:dyDescent="0.2">
      <c r="B9" s="5"/>
      <c r="C9" s="29" t="s">
        <v>55</v>
      </c>
      <c r="D9" s="172" t="str">
        <f>IF(Budgetumschichtung!D8="","",Budgetumschichtung!D8)</f>
        <v/>
      </c>
      <c r="E9" s="173"/>
      <c r="F9" s="173"/>
      <c r="G9" s="174"/>
      <c r="H9" s="7"/>
    </row>
    <row r="10" spans="2:8" ht="17.25" customHeight="1" x14ac:dyDescent="0.2">
      <c r="B10" s="5"/>
      <c r="C10" s="29" t="s">
        <v>60</v>
      </c>
      <c r="D10" s="172" t="s">
        <v>73</v>
      </c>
      <c r="E10" s="173"/>
      <c r="F10" s="173"/>
      <c r="G10" s="174"/>
      <c r="H10" s="7"/>
    </row>
    <row r="11" spans="2:8" ht="18" customHeight="1" x14ac:dyDescent="0.2">
      <c r="B11" s="5"/>
      <c r="C11" s="29" t="s">
        <v>0</v>
      </c>
      <c r="D11" s="190" t="s">
        <v>92</v>
      </c>
      <c r="E11" s="190"/>
      <c r="F11" s="190"/>
      <c r="G11" s="190"/>
      <c r="H11" s="7"/>
    </row>
    <row r="12" spans="2:8" ht="18.75" customHeight="1" x14ac:dyDescent="0.2">
      <c r="B12" s="5"/>
      <c r="C12" s="29" t="s">
        <v>4</v>
      </c>
      <c r="D12" s="186" t="str">
        <f>IF(Budgetumschichtung!D11="","",Budgetumschichtung!D11)</f>
        <v/>
      </c>
      <c r="E12" s="186"/>
      <c r="F12" s="186"/>
      <c r="G12" s="186"/>
      <c r="H12" s="7"/>
    </row>
    <row r="13" spans="2:8" ht="18.75" customHeight="1" x14ac:dyDescent="0.2">
      <c r="B13" s="5"/>
      <c r="C13" s="29" t="s">
        <v>5</v>
      </c>
      <c r="D13" s="186" t="str">
        <f>IF(Budgetumschichtung!D12="","",Budgetumschichtung!D12)</f>
        <v/>
      </c>
      <c r="E13" s="186"/>
      <c r="F13" s="186"/>
      <c r="G13" s="186"/>
      <c r="H13" s="7"/>
    </row>
    <row r="14" spans="2:8" ht="18.75" customHeight="1" x14ac:dyDescent="0.2">
      <c r="B14" s="5"/>
      <c r="C14" s="29" t="s">
        <v>3</v>
      </c>
      <c r="D14" s="165" t="str">
        <f>IF(OR(D13="",D12=""),"befüllt sich automatisch",ROUNDDOWN((D13-D12)/30,0))</f>
        <v>befüllt sich automatisch</v>
      </c>
      <c r="E14" s="165"/>
      <c r="F14" s="165"/>
      <c r="G14" s="165"/>
      <c r="H14" s="7"/>
    </row>
    <row r="15" spans="2:8" ht="25.15" customHeight="1" x14ac:dyDescent="0.2">
      <c r="B15" s="5"/>
      <c r="C15" s="57"/>
      <c r="D15" s="57"/>
      <c r="E15" s="57"/>
      <c r="F15" s="57"/>
      <c r="G15" s="57"/>
      <c r="H15" s="7"/>
    </row>
    <row r="16" spans="2:8" ht="30" x14ac:dyDescent="0.2">
      <c r="B16" s="5"/>
      <c r="C16" s="166" t="s">
        <v>23</v>
      </c>
      <c r="D16" s="167"/>
      <c r="E16" s="168"/>
      <c r="F16" s="8" t="s">
        <v>2</v>
      </c>
      <c r="G16" s="8" t="s">
        <v>31</v>
      </c>
      <c r="H16" s="7"/>
    </row>
    <row r="17" spans="2:8" ht="18.75" customHeight="1" x14ac:dyDescent="0.2">
      <c r="B17" s="5"/>
      <c r="C17" s="169" t="s">
        <v>25</v>
      </c>
      <c r="D17" s="170"/>
      <c r="E17" s="171"/>
      <c r="F17" s="30">
        <f>SUBTOTAL(9,F18:F21)</f>
        <v>0</v>
      </c>
      <c r="G17" s="31">
        <f t="shared" ref="G17:G23" si="0">IF($F$23=0,0,F17/$F$23)</f>
        <v>0</v>
      </c>
      <c r="H17" s="7"/>
    </row>
    <row r="18" spans="2:8" ht="18.75" customHeight="1" x14ac:dyDescent="0.2">
      <c r="B18" s="5"/>
      <c r="C18" s="191" t="s">
        <v>24</v>
      </c>
      <c r="D18" s="192"/>
      <c r="E18" s="193"/>
      <c r="F18" s="32">
        <f>SUBTOTAL(9,F19:F20)</f>
        <v>0</v>
      </c>
      <c r="G18" s="33">
        <f t="shared" si="0"/>
        <v>0</v>
      </c>
      <c r="H18" s="7"/>
    </row>
    <row r="19" spans="2:8" ht="18.75" customHeight="1" x14ac:dyDescent="0.2">
      <c r="B19" s="5"/>
      <c r="C19" s="187" t="s">
        <v>40</v>
      </c>
      <c r="D19" s="188"/>
      <c r="E19" s="189"/>
      <c r="F19" s="34">
        <f>'a) Personalkosten'!I44</f>
        <v>0</v>
      </c>
      <c r="G19" s="35">
        <f t="shared" si="0"/>
        <v>0</v>
      </c>
      <c r="H19" s="7"/>
    </row>
    <row r="20" spans="2:8" ht="18.75" customHeight="1" x14ac:dyDescent="0.2">
      <c r="B20" s="5"/>
      <c r="C20" s="187" t="s">
        <v>41</v>
      </c>
      <c r="D20" s="188"/>
      <c r="E20" s="189"/>
      <c r="F20" s="34">
        <f>'a) Personalkosten'!I69</f>
        <v>0</v>
      </c>
      <c r="G20" s="35">
        <f t="shared" si="0"/>
        <v>0</v>
      </c>
      <c r="H20" s="7"/>
    </row>
    <row r="21" spans="2:8" ht="18.75" customHeight="1" x14ac:dyDescent="0.2">
      <c r="B21" s="5"/>
      <c r="C21" s="64" t="s">
        <v>84</v>
      </c>
      <c r="D21" s="36" t="s">
        <v>32</v>
      </c>
      <c r="E21" s="37">
        <f>IF(F17=0,0,F21/F18)</f>
        <v>0</v>
      </c>
      <c r="F21" s="30">
        <f>IF(Gemeinkosten!D8&gt;F18*0.2396,ROUNDDOWN(F18*0.2396,2),Gemeinkosten!D8)</f>
        <v>0</v>
      </c>
      <c r="G21" s="33">
        <f t="shared" si="0"/>
        <v>0</v>
      </c>
      <c r="H21" s="7"/>
    </row>
    <row r="22" spans="2:8" ht="18.75" customHeight="1" x14ac:dyDescent="0.2">
      <c r="B22" s="5"/>
      <c r="C22" s="56" t="s">
        <v>26</v>
      </c>
      <c r="D22" s="36" t="s">
        <v>32</v>
      </c>
      <c r="E22" s="37">
        <f>IF(F18=0,0,F22/F18)</f>
        <v>0</v>
      </c>
      <c r="F22" s="30">
        <f>IF('Indirekte Kosten'!D8&gt;F18*0.15,ROUNDDOWN(F18*0.15,2),'Indirekte Kosten'!D8)</f>
        <v>0</v>
      </c>
      <c r="G22" s="31">
        <f t="shared" si="0"/>
        <v>0</v>
      </c>
      <c r="H22" s="7"/>
    </row>
    <row r="23" spans="2:8" ht="18.75" customHeight="1" x14ac:dyDescent="0.2">
      <c r="B23" s="5"/>
      <c r="C23" s="183" t="s">
        <v>28</v>
      </c>
      <c r="D23" s="184"/>
      <c r="E23" s="185"/>
      <c r="F23" s="38">
        <f>SUBTOTAL(9,F17:F22)</f>
        <v>0</v>
      </c>
      <c r="G23" s="39">
        <f t="shared" si="0"/>
        <v>0</v>
      </c>
      <c r="H23" s="7"/>
    </row>
    <row r="24" spans="2:8" ht="18.75" customHeight="1" x14ac:dyDescent="0.2">
      <c r="B24" s="5"/>
      <c r="C24" s="9"/>
      <c r="D24" s="10"/>
      <c r="E24" s="10"/>
      <c r="F24" s="10"/>
      <c r="G24" s="10"/>
      <c r="H24" s="7"/>
    </row>
    <row r="25" spans="2:8" ht="30" x14ac:dyDescent="0.2">
      <c r="B25" s="5"/>
      <c r="C25" s="53" t="s">
        <v>13</v>
      </c>
      <c r="D25" s="54"/>
      <c r="E25" s="55"/>
      <c r="F25" s="8" t="s">
        <v>2</v>
      </c>
      <c r="G25" s="8" t="s">
        <v>33</v>
      </c>
      <c r="H25" s="7"/>
    </row>
    <row r="26" spans="2:8" ht="18.75" customHeight="1" x14ac:dyDescent="0.2">
      <c r="B26" s="5"/>
      <c r="C26" s="180" t="s">
        <v>14</v>
      </c>
      <c r="D26" s="181"/>
      <c r="E26" s="182"/>
      <c r="F26" s="40">
        <f>Projekteinnahmen!E8</f>
        <v>0</v>
      </c>
      <c r="G26" s="41">
        <f t="shared" ref="G26:G31" si="1">IF($F$31=0,0,F26/$F$31)</f>
        <v>0</v>
      </c>
      <c r="H26" s="7"/>
    </row>
    <row r="27" spans="2:8" ht="18.75" customHeight="1" x14ac:dyDescent="0.2">
      <c r="B27" s="5"/>
      <c r="C27" s="180" t="s">
        <v>118</v>
      </c>
      <c r="D27" s="181"/>
      <c r="E27" s="182"/>
      <c r="F27" s="40">
        <f>Projekteinnahmen!E13</f>
        <v>0</v>
      </c>
      <c r="G27" s="41">
        <f t="shared" si="1"/>
        <v>0</v>
      </c>
      <c r="H27" s="7"/>
    </row>
    <row r="28" spans="2:8" ht="18.75" customHeight="1" x14ac:dyDescent="0.2">
      <c r="B28" s="5"/>
      <c r="C28" s="180" t="s">
        <v>54</v>
      </c>
      <c r="D28" s="181"/>
      <c r="E28" s="182"/>
      <c r="F28" s="40">
        <f>Projekteinnahmen!E22</f>
        <v>0</v>
      </c>
      <c r="G28" s="41">
        <f t="shared" si="1"/>
        <v>0</v>
      </c>
      <c r="H28" s="7"/>
    </row>
    <row r="29" spans="2:8" ht="18.75" customHeight="1" x14ac:dyDescent="0.2">
      <c r="B29" s="5"/>
      <c r="C29" s="180" t="s">
        <v>18</v>
      </c>
      <c r="D29" s="181"/>
      <c r="E29" s="182"/>
      <c r="F29" s="40">
        <f>Projekteinnahmen!E36</f>
        <v>0</v>
      </c>
      <c r="G29" s="41">
        <f t="shared" si="1"/>
        <v>0</v>
      </c>
      <c r="H29" s="7"/>
    </row>
    <row r="30" spans="2:8" ht="18.75" customHeight="1" x14ac:dyDescent="0.2">
      <c r="B30" s="5"/>
      <c r="C30" s="180" t="s">
        <v>42</v>
      </c>
      <c r="D30" s="181"/>
      <c r="E30" s="182"/>
      <c r="F30" s="40">
        <f>Projekteinnahmen!E50</f>
        <v>0</v>
      </c>
      <c r="G30" s="41">
        <f t="shared" si="1"/>
        <v>0</v>
      </c>
      <c r="H30" s="7"/>
    </row>
    <row r="31" spans="2:8" ht="18.75" customHeight="1" x14ac:dyDescent="0.2">
      <c r="B31" s="5"/>
      <c r="C31" s="183" t="s">
        <v>27</v>
      </c>
      <c r="D31" s="184"/>
      <c r="E31" s="185"/>
      <c r="F31" s="38">
        <f>SUM(F26:F30)</f>
        <v>0</v>
      </c>
      <c r="G31" s="39">
        <f t="shared" si="1"/>
        <v>0</v>
      </c>
      <c r="H31" s="7"/>
    </row>
    <row r="32" spans="2:8" ht="18.75" customHeight="1" x14ac:dyDescent="0.2">
      <c r="B32" s="11"/>
      <c r="C32" s="12"/>
      <c r="D32" s="10"/>
      <c r="E32" s="10"/>
      <c r="F32" s="10"/>
      <c r="G32" s="10"/>
      <c r="H32" s="13"/>
    </row>
    <row r="33" spans="2:8" ht="12.75" x14ac:dyDescent="0.2"/>
    <row r="34" spans="2:8" ht="18.75" customHeight="1" x14ac:dyDescent="0.2">
      <c r="B34" s="179" t="str">
        <f>IF('Indirekte Kosten'!D8&gt;F18*0.15,"Die indirekten Kosten wurden auf 15% der direkten Personalkosten gekürzt.","")</f>
        <v/>
      </c>
      <c r="C34" s="179"/>
      <c r="D34" s="179"/>
      <c r="E34" s="179"/>
      <c r="F34" s="179"/>
      <c r="G34" s="179"/>
      <c r="H34" s="179"/>
    </row>
    <row r="35" spans="2:8" ht="18.75" customHeight="1" x14ac:dyDescent="0.2">
      <c r="B35" s="179" t="str">
        <f>IF(Gemeinkosten!D6&gt;F18*0.2396,"Die Gemeinkosten wurden auf 23,96% der direkten Personalkosten gekürzt.","")</f>
        <v/>
      </c>
      <c r="C35" s="179"/>
      <c r="D35" s="179"/>
      <c r="E35" s="179"/>
      <c r="F35" s="179"/>
      <c r="G35" s="179"/>
      <c r="H35" s="179"/>
    </row>
    <row r="36" spans="2:8" ht="12.75" x14ac:dyDescent="0.2">
      <c r="B36" s="63"/>
      <c r="C36" s="63"/>
      <c r="D36" s="63"/>
      <c r="E36" s="63"/>
      <c r="F36" s="63"/>
      <c r="G36" s="63"/>
      <c r="H36" s="63"/>
    </row>
    <row r="37" spans="2:8" ht="18.75" customHeight="1" x14ac:dyDescent="0.2">
      <c r="B37" s="178" t="str">
        <f>IF(F23&lt;&gt;F31,"Achtung! Die Höhe der Gesamtausgaben muss mit der Höhe der Gesamteinnahmen exakt übereinstimmen!","")</f>
        <v/>
      </c>
      <c r="C37" s="178"/>
      <c r="D37" s="178"/>
      <c r="E37" s="178"/>
      <c r="F37" s="178"/>
      <c r="G37" s="178"/>
      <c r="H37" s="178"/>
    </row>
    <row r="38" spans="2:8" ht="12.75" x14ac:dyDescent="0.2"/>
    <row r="39" spans="2:8" ht="26.65" customHeight="1" x14ac:dyDescent="0.2">
      <c r="B39" s="178" t="str">
        <f>IF(G26&gt;75%,"Achtung! Der AMIF-Anteil darf maximal 75% bzw. für regionale und lokale Behörden sowie zivilgesellschaftliche Organisationen max. 90% der Gesamteinnahmen betragen.","")</f>
        <v/>
      </c>
      <c r="C39" s="178"/>
      <c r="D39" s="178"/>
      <c r="E39" s="178"/>
      <c r="F39" s="178"/>
      <c r="G39" s="178"/>
      <c r="H39" s="178"/>
    </row>
    <row r="40" spans="2:8" ht="12.75" x14ac:dyDescent="0.2"/>
    <row r="41" spans="2:8" ht="18.75" customHeight="1" x14ac:dyDescent="0.2">
      <c r="B41" s="2"/>
      <c r="C41" s="3"/>
      <c r="D41" s="3"/>
      <c r="E41" s="3"/>
      <c r="F41" s="3"/>
      <c r="G41" s="3"/>
      <c r="H41" s="4"/>
    </row>
    <row r="42" spans="2:8" ht="241.15" customHeight="1" x14ac:dyDescent="0.2">
      <c r="B42" s="5"/>
      <c r="C42" s="177" t="s">
        <v>91</v>
      </c>
      <c r="D42" s="177"/>
      <c r="E42" s="177"/>
      <c r="F42" s="177"/>
      <c r="G42" s="177"/>
      <c r="H42" s="7"/>
    </row>
    <row r="43" spans="2:8" ht="18.75" customHeight="1" x14ac:dyDescent="0.2">
      <c r="B43" s="11"/>
      <c r="C43" s="10"/>
      <c r="D43" s="10"/>
      <c r="E43" s="10"/>
      <c r="F43" s="10"/>
      <c r="G43" s="10"/>
      <c r="H43" s="13"/>
    </row>
    <row r="44" spans="2:8" ht="18" customHeight="1" x14ac:dyDescent="0.2">
      <c r="B44" s="61"/>
      <c r="C44" s="61"/>
      <c r="D44" s="61"/>
      <c r="E44" s="61"/>
      <c r="F44" s="61"/>
      <c r="G44" s="61"/>
      <c r="H44" s="61"/>
    </row>
    <row r="45" spans="2:8" ht="18" customHeight="1" x14ac:dyDescent="0.2">
      <c r="B45" s="14"/>
      <c r="C45" s="65" t="s">
        <v>61</v>
      </c>
      <c r="D45" s="14"/>
      <c r="E45" s="14"/>
      <c r="F45" s="14"/>
      <c r="G45" s="61"/>
      <c r="H45" s="61"/>
    </row>
    <row r="46" spans="2:8" ht="18" customHeight="1" x14ac:dyDescent="0.2">
      <c r="B46" s="14"/>
      <c r="C46" s="65" t="s">
        <v>62</v>
      </c>
      <c r="D46" s="14"/>
      <c r="E46" s="14"/>
      <c r="F46" s="14"/>
      <c r="G46" s="61"/>
      <c r="H46" s="61"/>
    </row>
    <row r="47" spans="2:8" ht="18" customHeight="1" x14ac:dyDescent="0.2">
      <c r="B47" s="14"/>
      <c r="C47" s="65" t="s">
        <v>89</v>
      </c>
      <c r="D47" s="14"/>
      <c r="E47" s="14"/>
      <c r="F47" s="14"/>
      <c r="G47" s="61"/>
      <c r="H47" s="61"/>
    </row>
    <row r="48" spans="2:8" ht="18" customHeight="1" x14ac:dyDescent="0.2">
      <c r="B48" s="14"/>
      <c r="C48" s="65" t="s">
        <v>63</v>
      </c>
      <c r="D48" s="14"/>
      <c r="E48" s="14"/>
      <c r="F48" s="14"/>
      <c r="G48" s="61"/>
      <c r="H48" s="61"/>
    </row>
    <row r="49" spans="2:8" ht="18" customHeight="1" x14ac:dyDescent="0.2">
      <c r="B49" s="14"/>
      <c r="C49" s="65" t="s">
        <v>64</v>
      </c>
      <c r="D49" s="14"/>
      <c r="E49" s="14"/>
      <c r="F49" s="14"/>
      <c r="G49" s="61"/>
      <c r="H49" s="61"/>
    </row>
    <row r="50" spans="2:8" ht="18" customHeight="1" x14ac:dyDescent="0.2">
      <c r="B50" s="14"/>
      <c r="C50" s="65" t="s">
        <v>65</v>
      </c>
      <c r="D50" s="14"/>
      <c r="E50" s="14"/>
      <c r="F50" s="14"/>
      <c r="G50" s="61"/>
      <c r="H50" s="61"/>
    </row>
    <row r="51" spans="2:8" ht="18" customHeight="1" x14ac:dyDescent="0.2">
      <c r="B51" s="14"/>
      <c r="C51" s="66" t="s">
        <v>66</v>
      </c>
      <c r="D51" s="14"/>
      <c r="E51" s="14"/>
      <c r="F51" s="14"/>
      <c r="G51" s="61"/>
      <c r="H51" s="61"/>
    </row>
    <row r="52" spans="2:8" ht="18" customHeight="1" x14ac:dyDescent="0.2">
      <c r="B52" s="14"/>
      <c r="C52" s="66" t="s">
        <v>92</v>
      </c>
      <c r="D52" s="14"/>
      <c r="E52" s="14"/>
      <c r="F52" s="14"/>
      <c r="G52" s="61"/>
      <c r="H52" s="61"/>
    </row>
    <row r="53" spans="2:8" ht="18" customHeight="1" x14ac:dyDescent="0.2">
      <c r="B53" s="14"/>
      <c r="C53" s="66" t="s">
        <v>67</v>
      </c>
      <c r="D53" s="14"/>
      <c r="E53" s="14"/>
      <c r="F53" s="14"/>
      <c r="G53" s="61"/>
      <c r="H53" s="61"/>
    </row>
    <row r="54" spans="2:8" ht="18" customHeight="1" x14ac:dyDescent="0.2">
      <c r="B54" s="14"/>
      <c r="C54" s="66" t="s">
        <v>68</v>
      </c>
      <c r="D54" s="14"/>
      <c r="E54" s="14"/>
      <c r="F54" s="14"/>
      <c r="G54" s="61"/>
      <c r="H54" s="61"/>
    </row>
    <row r="55" spans="2:8" ht="18" customHeight="1" x14ac:dyDescent="0.2">
      <c r="B55" s="14"/>
      <c r="C55" s="66" t="s">
        <v>69</v>
      </c>
      <c r="D55" s="14"/>
      <c r="E55" s="14"/>
      <c r="F55" s="14"/>
      <c r="G55" s="61"/>
      <c r="H55" s="61"/>
    </row>
    <row r="56" spans="2:8" ht="18" customHeight="1" x14ac:dyDescent="0.2">
      <c r="B56" s="14"/>
      <c r="C56" s="66" t="s">
        <v>70</v>
      </c>
      <c r="D56" s="14"/>
      <c r="E56" s="14"/>
      <c r="F56" s="14"/>
      <c r="G56" s="61"/>
      <c r="H56" s="61"/>
    </row>
    <row r="57" spans="2:8" ht="18" customHeight="1" x14ac:dyDescent="0.2">
      <c r="B57" s="14"/>
      <c r="C57" s="66" t="s">
        <v>71</v>
      </c>
      <c r="D57" s="14"/>
      <c r="E57" s="14"/>
      <c r="F57" s="14"/>
      <c r="G57" s="61"/>
      <c r="H57" s="61"/>
    </row>
    <row r="58" spans="2:8" ht="18" customHeight="1" x14ac:dyDescent="0.2">
      <c r="B58" s="14"/>
      <c r="C58" s="14" t="s">
        <v>72</v>
      </c>
      <c r="D58" s="14"/>
      <c r="E58" s="14"/>
      <c r="F58" s="14"/>
      <c r="G58" s="61"/>
      <c r="H58" s="61"/>
    </row>
    <row r="59" spans="2:8" ht="18" customHeight="1" x14ac:dyDescent="0.2">
      <c r="B59" s="14"/>
      <c r="C59" s="14" t="s">
        <v>73</v>
      </c>
      <c r="D59" s="14"/>
      <c r="E59" s="14"/>
      <c r="F59" s="14"/>
    </row>
    <row r="62" spans="2:8" ht="18" customHeight="1" x14ac:dyDescent="0.2">
      <c r="C62" s="49"/>
    </row>
    <row r="63" spans="2:8" ht="18" customHeight="1" x14ac:dyDescent="0.2">
      <c r="C63" s="49"/>
    </row>
    <row r="64" spans="2:8" ht="18" customHeight="1" x14ac:dyDescent="0.2">
      <c r="C64" s="49"/>
    </row>
    <row r="65" spans="3:3" ht="18" customHeight="1" x14ac:dyDescent="0.2">
      <c r="C65" s="49"/>
    </row>
    <row r="66" spans="3:3" ht="18" customHeight="1" x14ac:dyDescent="0.2">
      <c r="C66" s="49"/>
    </row>
    <row r="67" spans="3:3" ht="18" customHeight="1" x14ac:dyDescent="0.2">
      <c r="C67" s="49"/>
    </row>
    <row r="68" spans="3:3" ht="18" customHeight="1" x14ac:dyDescent="0.2">
      <c r="C68" s="49"/>
    </row>
    <row r="69" spans="3:3" ht="18" customHeight="1" x14ac:dyDescent="0.2">
      <c r="C69" s="49"/>
    </row>
    <row r="70" spans="3:3" ht="18" customHeight="1" x14ac:dyDescent="0.2">
      <c r="C70" s="49"/>
    </row>
    <row r="71" spans="3:3" ht="18" customHeight="1" x14ac:dyDescent="0.2">
      <c r="C71" s="49"/>
    </row>
    <row r="72" spans="3:3" ht="18" customHeight="1" x14ac:dyDescent="0.2">
      <c r="C72" s="49"/>
    </row>
    <row r="73" spans="3:3" ht="18" customHeight="1" x14ac:dyDescent="0.2">
      <c r="C73" s="49"/>
    </row>
    <row r="74" spans="3:3" ht="18" customHeight="1" x14ac:dyDescent="0.2">
      <c r="C74" s="49"/>
    </row>
    <row r="86" spans="2:4" ht="18" customHeight="1" x14ac:dyDescent="0.2">
      <c r="B86" s="14"/>
      <c r="C86" s="14"/>
      <c r="D86" s="14"/>
    </row>
    <row r="87" spans="2:4" ht="18" customHeight="1" x14ac:dyDescent="0.2">
      <c r="B87" s="14"/>
      <c r="C87" s="14"/>
      <c r="D87" s="14"/>
    </row>
  </sheetData>
  <sheetProtection algorithmName="SHA-512" hashValue="pSo5X6SuiWfX9Ang4sNJiYt2DIPnJTcpTXPJflblEmuICRHfeaOyqelwZTSmnWJB9KKZzrbvVNFc6g0999wKow==" saltValue="hz7qviWlgH8VxfUUo23Y/w==" spinCount="100000" sheet="1" selectLockedCells="1"/>
  <mergeCells count="27">
    <mergeCell ref="C27:E27"/>
    <mergeCell ref="D13:G13"/>
    <mergeCell ref="C19:E19"/>
    <mergeCell ref="D9:G9"/>
    <mergeCell ref="D7:G7"/>
    <mergeCell ref="D11:G11"/>
    <mergeCell ref="D12:G12"/>
    <mergeCell ref="C26:E26"/>
    <mergeCell ref="C20:E20"/>
    <mergeCell ref="C18:E18"/>
    <mergeCell ref="C23:E23"/>
    <mergeCell ref="C42:G42"/>
    <mergeCell ref="B37:H37"/>
    <mergeCell ref="B34:H34"/>
    <mergeCell ref="C28:E28"/>
    <mergeCell ref="B39:H39"/>
    <mergeCell ref="C30:E30"/>
    <mergeCell ref="C29:E29"/>
    <mergeCell ref="C31:E31"/>
    <mergeCell ref="B35:H35"/>
    <mergeCell ref="C4:G4"/>
    <mergeCell ref="D14:G14"/>
    <mergeCell ref="C16:E16"/>
    <mergeCell ref="C17:E17"/>
    <mergeCell ref="D8:G8"/>
    <mergeCell ref="C6:G6"/>
    <mergeCell ref="D10:G10"/>
  </mergeCells>
  <conditionalFormatting sqref="B37:H37">
    <cfRule type="expression" dxfId="10" priority="3" stopIfTrue="1">
      <formula>$B$37="Achtung! Die Höhe der Gesamtausgaben muss mit der Höhe der Gesamteinnahmen exakt übereinstimmen!"</formula>
    </cfRule>
  </conditionalFormatting>
  <conditionalFormatting sqref="B39:H39">
    <cfRule type="expression" dxfId="9" priority="2" stopIfTrue="1">
      <formula>$B$39="Achtung!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$C$45:$C$57</formula1>
    </dataValidation>
    <dataValidation type="list" allowBlank="1" showInputMessage="1" showErrorMessage="1" sqref="D10:G10" xr:uid="{60F0B7E0-215A-4A99-A4D3-216B8E355C43}">
      <formula1>$C$58:$C$59</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13</v>
      </c>
      <c r="D3" s="15"/>
      <c r="E3" s="57"/>
      <c r="F3" s="7"/>
    </row>
    <row r="4" spans="2:6" x14ac:dyDescent="0.2">
      <c r="B4" s="5"/>
      <c r="C4" s="57"/>
      <c r="D4" s="57"/>
      <c r="E4" s="57"/>
      <c r="F4" s="7"/>
    </row>
    <row r="5" spans="2:6" s="19" customFormat="1" ht="15" x14ac:dyDescent="0.2">
      <c r="B5" s="16"/>
      <c r="C5" s="196" t="s">
        <v>14</v>
      </c>
      <c r="D5" s="197"/>
      <c r="E5" s="17" t="s">
        <v>16</v>
      </c>
      <c r="F5" s="18"/>
    </row>
    <row r="6" spans="2:6" x14ac:dyDescent="0.2">
      <c r="B6" s="5"/>
      <c r="C6" s="194" t="s">
        <v>1</v>
      </c>
      <c r="D6" s="195"/>
      <c r="E6" s="20"/>
      <c r="F6" s="7"/>
    </row>
    <row r="7" spans="2:6" x14ac:dyDescent="0.2">
      <c r="B7" s="5"/>
      <c r="C7" s="21"/>
      <c r="D7" s="21"/>
      <c r="E7" s="22"/>
      <c r="F7" s="7"/>
    </row>
    <row r="8" spans="2:6" ht="15.75" x14ac:dyDescent="0.2">
      <c r="B8" s="5"/>
      <c r="C8" s="23"/>
      <c r="D8" s="42" t="s">
        <v>15</v>
      </c>
      <c r="E8" s="43">
        <f>ROUND(E6,2)</f>
        <v>0</v>
      </c>
      <c r="F8" s="7"/>
    </row>
    <row r="9" spans="2:6" x14ac:dyDescent="0.2">
      <c r="B9" s="5"/>
      <c r="C9" s="21"/>
      <c r="D9" s="21"/>
      <c r="E9" s="22"/>
      <c r="F9" s="7"/>
    </row>
    <row r="10" spans="2:6" s="19" customFormat="1" ht="15" x14ac:dyDescent="0.2">
      <c r="B10" s="16"/>
      <c r="C10" s="196" t="s">
        <v>118</v>
      </c>
      <c r="D10" s="197"/>
      <c r="E10" s="17" t="s">
        <v>16</v>
      </c>
      <c r="F10" s="18"/>
    </row>
    <row r="11" spans="2:6" x14ac:dyDescent="0.2">
      <c r="B11" s="5"/>
      <c r="C11" s="194" t="s">
        <v>119</v>
      </c>
      <c r="D11" s="195"/>
      <c r="E11" s="20"/>
      <c r="F11" s="7"/>
    </row>
    <row r="12" spans="2:6" x14ac:dyDescent="0.2">
      <c r="B12" s="5"/>
      <c r="C12" s="21"/>
      <c r="D12" s="21"/>
      <c r="E12" s="22"/>
      <c r="F12" s="7"/>
    </row>
    <row r="13" spans="2:6" ht="15.75" x14ac:dyDescent="0.2">
      <c r="B13" s="5"/>
      <c r="C13" s="23"/>
      <c r="D13" s="42" t="s">
        <v>120</v>
      </c>
      <c r="E13" s="43">
        <f>ROUND(E11,2)</f>
        <v>0</v>
      </c>
      <c r="F13" s="7"/>
    </row>
    <row r="14" spans="2:6" x14ac:dyDescent="0.2">
      <c r="B14" s="5"/>
      <c r="C14" s="21"/>
      <c r="D14" s="21"/>
      <c r="E14" s="22"/>
      <c r="F14" s="7"/>
    </row>
    <row r="15" spans="2:6" s="19" customFormat="1" ht="15" x14ac:dyDescent="0.2">
      <c r="B15" s="16"/>
      <c r="C15" s="196" t="s">
        <v>54</v>
      </c>
      <c r="D15" s="197"/>
      <c r="E15" s="8" t="s">
        <v>2</v>
      </c>
      <c r="F15" s="18"/>
    </row>
    <row r="16" spans="2:6" x14ac:dyDescent="0.2">
      <c r="B16" s="5"/>
      <c r="C16" s="198"/>
      <c r="D16" s="199"/>
      <c r="E16" s="20"/>
      <c r="F16" s="7"/>
    </row>
    <row r="17" spans="2:6" x14ac:dyDescent="0.2">
      <c r="B17" s="5"/>
      <c r="C17" s="198"/>
      <c r="D17" s="199"/>
      <c r="E17" s="20"/>
      <c r="F17" s="7"/>
    </row>
    <row r="18" spans="2:6" x14ac:dyDescent="0.2">
      <c r="B18" s="5"/>
      <c r="C18" s="198"/>
      <c r="D18" s="199"/>
      <c r="E18" s="20"/>
      <c r="F18" s="7"/>
    </row>
    <row r="19" spans="2:6" x14ac:dyDescent="0.2">
      <c r="B19" s="5"/>
      <c r="C19" s="198"/>
      <c r="D19" s="199"/>
      <c r="E19" s="20"/>
      <c r="F19" s="7"/>
    </row>
    <row r="20" spans="2:6" x14ac:dyDescent="0.2">
      <c r="B20" s="5"/>
      <c r="C20" s="198"/>
      <c r="D20" s="199"/>
      <c r="E20" s="20"/>
      <c r="F20" s="7"/>
    </row>
    <row r="21" spans="2:6" x14ac:dyDescent="0.2">
      <c r="B21" s="5"/>
      <c r="C21" s="21"/>
      <c r="D21" s="21"/>
      <c r="E21" s="22"/>
      <c r="F21" s="7"/>
    </row>
    <row r="22" spans="2:6" ht="15.75" x14ac:dyDescent="0.2">
      <c r="B22" s="5"/>
      <c r="C22" s="23"/>
      <c r="D22" s="42" t="s">
        <v>17</v>
      </c>
      <c r="E22" s="43">
        <f>ROUND(SUM(E16:E20),2)</f>
        <v>0</v>
      </c>
      <c r="F22" s="7"/>
    </row>
    <row r="23" spans="2:6" x14ac:dyDescent="0.2">
      <c r="B23" s="5"/>
      <c r="C23" s="21"/>
      <c r="D23" s="21"/>
      <c r="E23" s="22"/>
      <c r="F23" s="7"/>
    </row>
    <row r="24" spans="2:6" s="19" customFormat="1" ht="15" x14ac:dyDescent="0.2">
      <c r="B24" s="16"/>
      <c r="C24" s="196" t="s">
        <v>38</v>
      </c>
      <c r="D24" s="197"/>
      <c r="E24" s="8" t="s">
        <v>16</v>
      </c>
      <c r="F24" s="18"/>
    </row>
    <row r="25" spans="2:6" x14ac:dyDescent="0.2">
      <c r="B25" s="5"/>
      <c r="C25" s="198"/>
      <c r="D25" s="199"/>
      <c r="E25" s="20"/>
      <c r="F25" s="7"/>
    </row>
    <row r="26" spans="2:6" x14ac:dyDescent="0.2">
      <c r="B26" s="5"/>
      <c r="C26" s="198"/>
      <c r="D26" s="199"/>
      <c r="E26" s="20"/>
      <c r="F26" s="7"/>
    </row>
    <row r="27" spans="2:6" x14ac:dyDescent="0.2">
      <c r="B27" s="5"/>
      <c r="C27" s="198"/>
      <c r="D27" s="199"/>
      <c r="E27" s="20"/>
      <c r="F27" s="7"/>
    </row>
    <row r="28" spans="2:6" x14ac:dyDescent="0.2">
      <c r="B28" s="5"/>
      <c r="C28" s="198"/>
      <c r="D28" s="199"/>
      <c r="E28" s="20"/>
      <c r="F28" s="7"/>
    </row>
    <row r="29" spans="2:6" x14ac:dyDescent="0.2">
      <c r="B29" s="5"/>
      <c r="C29" s="198"/>
      <c r="D29" s="199"/>
      <c r="E29" s="20"/>
      <c r="F29" s="7"/>
    </row>
    <row r="30" spans="2:6" x14ac:dyDescent="0.2">
      <c r="B30" s="5"/>
      <c r="C30" s="198"/>
      <c r="D30" s="199"/>
      <c r="E30" s="20"/>
      <c r="F30" s="7"/>
    </row>
    <row r="31" spans="2:6" x14ac:dyDescent="0.2">
      <c r="B31" s="5"/>
      <c r="C31" s="198"/>
      <c r="D31" s="199"/>
      <c r="E31" s="20"/>
      <c r="F31" s="7"/>
    </row>
    <row r="32" spans="2:6" x14ac:dyDescent="0.2">
      <c r="B32" s="5"/>
      <c r="C32" s="198"/>
      <c r="D32" s="199"/>
      <c r="E32" s="20"/>
      <c r="F32" s="7"/>
    </row>
    <row r="33" spans="2:6" x14ac:dyDescent="0.2">
      <c r="B33" s="5"/>
      <c r="C33" s="198"/>
      <c r="D33" s="199"/>
      <c r="E33" s="20"/>
      <c r="F33" s="7"/>
    </row>
    <row r="34" spans="2:6" x14ac:dyDescent="0.2">
      <c r="B34" s="5"/>
      <c r="C34" s="198"/>
      <c r="D34" s="199"/>
      <c r="E34" s="20"/>
      <c r="F34" s="7"/>
    </row>
    <row r="35" spans="2:6" x14ac:dyDescent="0.2">
      <c r="B35" s="5"/>
      <c r="C35" s="21"/>
      <c r="D35" s="21"/>
      <c r="E35" s="22"/>
      <c r="F35" s="7"/>
    </row>
    <row r="36" spans="2:6" ht="15.75" x14ac:dyDescent="0.2">
      <c r="B36" s="5"/>
      <c r="C36" s="23"/>
      <c r="D36" s="42" t="s">
        <v>19</v>
      </c>
      <c r="E36" s="43">
        <f>ROUND(SUM(E25:E34),2)</f>
        <v>0</v>
      </c>
      <c r="F36" s="7"/>
    </row>
    <row r="37" spans="2:6" ht="13.5" thickBot="1" x14ac:dyDescent="0.25">
      <c r="B37" s="5"/>
      <c r="C37" s="21"/>
      <c r="D37" s="21"/>
      <c r="E37" s="22"/>
      <c r="F37" s="7"/>
    </row>
    <row r="38" spans="2:6" s="19" customFormat="1" ht="15" x14ac:dyDescent="0.2">
      <c r="B38" s="16"/>
      <c r="C38" s="200" t="s">
        <v>42</v>
      </c>
      <c r="D38" s="201"/>
      <c r="E38" s="24" t="s">
        <v>22</v>
      </c>
      <c r="F38" s="18"/>
    </row>
    <row r="39" spans="2:6" x14ac:dyDescent="0.2">
      <c r="B39" s="5"/>
      <c r="C39" s="198"/>
      <c r="D39" s="199"/>
      <c r="E39" s="20"/>
      <c r="F39" s="7"/>
    </row>
    <row r="40" spans="2:6" x14ac:dyDescent="0.2">
      <c r="B40" s="5"/>
      <c r="C40" s="198"/>
      <c r="D40" s="199"/>
      <c r="E40" s="20"/>
      <c r="F40" s="7"/>
    </row>
    <row r="41" spans="2:6" x14ac:dyDescent="0.2">
      <c r="B41" s="5"/>
      <c r="C41" s="198"/>
      <c r="D41" s="199"/>
      <c r="E41" s="20"/>
      <c r="F41" s="7"/>
    </row>
    <row r="42" spans="2:6" x14ac:dyDescent="0.2">
      <c r="B42" s="5"/>
      <c r="C42" s="198"/>
      <c r="D42" s="199"/>
      <c r="E42" s="20"/>
      <c r="F42" s="7"/>
    </row>
    <row r="43" spans="2:6" x14ac:dyDescent="0.2">
      <c r="B43" s="5"/>
      <c r="C43" s="198"/>
      <c r="D43" s="199"/>
      <c r="E43" s="20"/>
      <c r="F43" s="7"/>
    </row>
    <row r="44" spans="2:6" x14ac:dyDescent="0.2">
      <c r="B44" s="5"/>
      <c r="C44" s="198"/>
      <c r="D44" s="199"/>
      <c r="E44" s="20"/>
      <c r="F44" s="7"/>
    </row>
    <row r="45" spans="2:6" x14ac:dyDescent="0.2">
      <c r="B45" s="5"/>
      <c r="C45" s="198"/>
      <c r="D45" s="199"/>
      <c r="E45" s="20"/>
      <c r="F45" s="7"/>
    </row>
    <row r="46" spans="2:6" x14ac:dyDescent="0.2">
      <c r="B46" s="5"/>
      <c r="C46" s="198"/>
      <c r="D46" s="199"/>
      <c r="E46" s="20"/>
      <c r="F46" s="7"/>
    </row>
    <row r="47" spans="2:6" x14ac:dyDescent="0.2">
      <c r="B47" s="5"/>
      <c r="C47" s="198"/>
      <c r="D47" s="199"/>
      <c r="E47" s="20"/>
      <c r="F47" s="7"/>
    </row>
    <row r="48" spans="2:6" x14ac:dyDescent="0.2">
      <c r="B48" s="5"/>
      <c r="C48" s="198"/>
      <c r="D48" s="199"/>
      <c r="E48" s="20"/>
      <c r="F48" s="7"/>
    </row>
    <row r="49" spans="2:6" x14ac:dyDescent="0.2">
      <c r="B49" s="5"/>
      <c r="C49" s="25"/>
      <c r="D49" s="25"/>
      <c r="E49" s="26"/>
      <c r="F49" s="7"/>
    </row>
    <row r="50" spans="2:6" ht="15.75" x14ac:dyDescent="0.2">
      <c r="B50" s="5"/>
      <c r="C50" s="7"/>
      <c r="D50" s="42" t="s">
        <v>43</v>
      </c>
      <c r="E50" s="43">
        <f>ROUND(SUM(E39:E48),2)</f>
        <v>0</v>
      </c>
      <c r="F50" s="7"/>
    </row>
    <row r="51" spans="2:6" x14ac:dyDescent="0.2">
      <c r="B51" s="5"/>
      <c r="C51" s="21"/>
      <c r="D51" s="27"/>
      <c r="E51" s="26"/>
      <c r="F51" s="7"/>
    </row>
    <row r="52" spans="2:6" ht="18.75" x14ac:dyDescent="0.2">
      <c r="B52" s="5"/>
      <c r="C52" s="23"/>
      <c r="D52" s="44" t="s">
        <v>12</v>
      </c>
      <c r="E52" s="45">
        <f>ROUND(SUM(E50,E36,E22,E13,E8),2)</f>
        <v>0</v>
      </c>
      <c r="F52" s="7"/>
    </row>
    <row r="53" spans="2:6" ht="18.75" customHeight="1" x14ac:dyDescent="0.2">
      <c r="B53" s="11"/>
      <c r="C53" s="10"/>
      <c r="D53" s="10"/>
      <c r="E53" s="10"/>
      <c r="F53" s="13"/>
    </row>
    <row r="56" spans="2:6" x14ac:dyDescent="0.2">
      <c r="C56" s="28" t="s">
        <v>37</v>
      </c>
    </row>
    <row r="57" spans="2:6" x14ac:dyDescent="0.2">
      <c r="C57" s="14" t="s">
        <v>20</v>
      </c>
    </row>
    <row r="58" spans="2:6" x14ac:dyDescent="0.2">
      <c r="C58" s="14" t="s">
        <v>21</v>
      </c>
    </row>
  </sheetData>
  <sheetProtection algorithmName="SHA-512" hashValue="Z5Pafcdy6kuqidMpfi3BHc/ECDF8Zwu8w5pJAaN0i0I4jMu/qEOlgUQJ9/D4nt4ZNrFF4v4XPfDbOcDXRDQoFA==" saltValue="1sZ54+wyx4NtPCrBYb7bMA==" spinCount="100000" sheet="1" selectLockedCells="1"/>
  <mergeCells count="32">
    <mergeCell ref="C48:D48"/>
    <mergeCell ref="C33:D33"/>
    <mergeCell ref="C34:D34"/>
    <mergeCell ref="C39:D39"/>
    <mergeCell ref="C40:D40"/>
    <mergeCell ref="C41:D41"/>
    <mergeCell ref="C42:D42"/>
    <mergeCell ref="C38:D38"/>
    <mergeCell ref="C43:D43"/>
    <mergeCell ref="C44:D44"/>
    <mergeCell ref="C45:D45"/>
    <mergeCell ref="C46:D46"/>
    <mergeCell ref="C47:D47"/>
    <mergeCell ref="C32:D32"/>
    <mergeCell ref="C17:D17"/>
    <mergeCell ref="C18:D18"/>
    <mergeCell ref="C19:D19"/>
    <mergeCell ref="C20:D20"/>
    <mergeCell ref="C25:D25"/>
    <mergeCell ref="C26:D26"/>
    <mergeCell ref="C24:D24"/>
    <mergeCell ref="C27:D27"/>
    <mergeCell ref="C28:D28"/>
    <mergeCell ref="C29:D29"/>
    <mergeCell ref="C30:D30"/>
    <mergeCell ref="C31:D31"/>
    <mergeCell ref="C11:D11"/>
    <mergeCell ref="C10:D10"/>
    <mergeCell ref="C5:D5"/>
    <mergeCell ref="C6:D6"/>
    <mergeCell ref="C16:D16"/>
    <mergeCell ref="C15:D15"/>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91C1C-5AC0-4A3D-B18D-BF6271D79C95}">
  <sheetPr>
    <tabColor rgb="FFD9ECFF"/>
    <pageSetUpPr fitToPage="1"/>
  </sheetPr>
  <dimension ref="B2:J79"/>
  <sheetViews>
    <sheetView showGridLines="0" topLeftCell="A7" zoomScale="115" zoomScaleNormal="115" workbookViewId="0">
      <selection activeCell="C7" sqref="C7"/>
    </sheetView>
  </sheetViews>
  <sheetFormatPr baseColWidth="10" defaultColWidth="11.42578125" defaultRowHeight="12.75" x14ac:dyDescent="0.2"/>
  <cols>
    <col min="1" max="2" width="3.5703125" style="73" customWidth="1"/>
    <col min="3" max="3" width="23.28515625" style="73" customWidth="1"/>
    <col min="4" max="4" width="24.42578125" style="73" customWidth="1"/>
    <col min="5" max="7" width="11" style="73" customWidth="1"/>
    <col min="8" max="8" width="19.85546875" style="73" customWidth="1"/>
    <col min="9" max="9" width="21.5703125" style="73" customWidth="1"/>
    <col min="10" max="10" width="3.5703125" style="73" customWidth="1"/>
    <col min="11" max="11" width="2.28515625" style="73" customWidth="1"/>
    <col min="12" max="16384" width="11.42578125" style="73"/>
  </cols>
  <sheetData>
    <row r="2" spans="2:10" ht="18.75" customHeight="1" x14ac:dyDescent="0.2">
      <c r="B2" s="70"/>
      <c r="C2" s="71"/>
      <c r="D2" s="71"/>
      <c r="E2" s="71"/>
      <c r="F2" s="71"/>
      <c r="G2" s="71"/>
      <c r="H2" s="71"/>
      <c r="I2" s="71"/>
      <c r="J2" s="72"/>
    </row>
    <row r="3" spans="2:10" ht="21" x14ac:dyDescent="0.2">
      <c r="B3" s="74"/>
      <c r="C3" s="75" t="s">
        <v>24</v>
      </c>
      <c r="D3" s="76"/>
      <c r="E3" s="77"/>
      <c r="F3" s="77"/>
      <c r="G3" s="77"/>
      <c r="H3" s="77"/>
      <c r="I3" s="77"/>
      <c r="J3" s="78"/>
    </row>
    <row r="4" spans="2:10" x14ac:dyDescent="0.2">
      <c r="B4" s="74"/>
      <c r="C4" s="77"/>
      <c r="D4" s="77"/>
      <c r="E4" s="77"/>
      <c r="F4" s="77"/>
      <c r="G4" s="77"/>
      <c r="H4" s="77"/>
      <c r="I4" s="77"/>
      <c r="J4" s="78"/>
    </row>
    <row r="5" spans="2:10" ht="15.75" x14ac:dyDescent="0.2">
      <c r="B5" s="74"/>
      <c r="C5" s="202" t="s">
        <v>87</v>
      </c>
      <c r="D5" s="203"/>
      <c r="E5" s="79"/>
      <c r="F5" s="79"/>
      <c r="G5" s="79"/>
      <c r="H5" s="79"/>
      <c r="I5" s="80"/>
      <c r="J5" s="78"/>
    </row>
    <row r="6" spans="2:10" ht="38.25" x14ac:dyDescent="0.2">
      <c r="B6" s="74"/>
      <c r="C6" s="81" t="s">
        <v>6</v>
      </c>
      <c r="D6" s="81" t="s">
        <v>49</v>
      </c>
      <c r="E6" s="82" t="s">
        <v>7</v>
      </c>
      <c r="F6" s="82" t="s">
        <v>8</v>
      </c>
      <c r="G6" s="82" t="s">
        <v>29</v>
      </c>
      <c r="H6" s="82" t="s">
        <v>88</v>
      </c>
      <c r="I6" s="83" t="s">
        <v>9</v>
      </c>
      <c r="J6" s="78"/>
    </row>
    <row r="7" spans="2:10" x14ac:dyDescent="0.2">
      <c r="B7" s="74"/>
      <c r="C7" s="84"/>
      <c r="D7" s="84"/>
      <c r="E7" s="85"/>
      <c r="F7" s="85"/>
      <c r="G7" s="85"/>
      <c r="H7" s="86"/>
      <c r="I7" s="87"/>
      <c r="J7" s="78"/>
    </row>
    <row r="8" spans="2:10" x14ac:dyDescent="0.2">
      <c r="B8" s="74"/>
      <c r="C8" s="84"/>
      <c r="D8" s="84"/>
      <c r="E8" s="85"/>
      <c r="F8" s="85"/>
      <c r="G8" s="85"/>
      <c r="H8" s="86"/>
      <c r="I8" s="87"/>
      <c r="J8" s="78"/>
    </row>
    <row r="9" spans="2:10" x14ac:dyDescent="0.2">
      <c r="B9" s="74"/>
      <c r="C9" s="84"/>
      <c r="D9" s="84"/>
      <c r="E9" s="85"/>
      <c r="F9" s="85"/>
      <c r="G9" s="85"/>
      <c r="H9" s="86"/>
      <c r="I9" s="87"/>
      <c r="J9" s="78"/>
    </row>
    <row r="10" spans="2:10" x14ac:dyDescent="0.2">
      <c r="B10" s="74"/>
      <c r="C10" s="84"/>
      <c r="D10" s="84"/>
      <c r="E10" s="88"/>
      <c r="F10" s="85"/>
      <c r="G10" s="85"/>
      <c r="H10" s="86"/>
      <c r="I10" s="87"/>
      <c r="J10" s="78"/>
    </row>
    <row r="11" spans="2:10" x14ac:dyDescent="0.2">
      <c r="B11" s="74"/>
      <c r="C11" s="84"/>
      <c r="D11" s="84"/>
      <c r="E11" s="88"/>
      <c r="F11" s="85"/>
      <c r="G11" s="85"/>
      <c r="H11" s="86"/>
      <c r="I11" s="87"/>
      <c r="J11" s="78"/>
    </row>
    <row r="12" spans="2:10" x14ac:dyDescent="0.2">
      <c r="B12" s="74"/>
      <c r="C12" s="84"/>
      <c r="D12" s="84"/>
      <c r="E12" s="88"/>
      <c r="F12" s="85"/>
      <c r="G12" s="85"/>
      <c r="H12" s="86"/>
      <c r="I12" s="87"/>
      <c r="J12" s="78"/>
    </row>
    <row r="13" spans="2:10" x14ac:dyDescent="0.2">
      <c r="B13" s="74"/>
      <c r="C13" s="84"/>
      <c r="D13" s="84"/>
      <c r="E13" s="88"/>
      <c r="F13" s="85"/>
      <c r="G13" s="85"/>
      <c r="H13" s="86"/>
      <c r="I13" s="87"/>
      <c r="J13" s="78"/>
    </row>
    <row r="14" spans="2:10" x14ac:dyDescent="0.2">
      <c r="B14" s="74"/>
      <c r="C14" s="84"/>
      <c r="D14" s="84"/>
      <c r="E14" s="88"/>
      <c r="F14" s="85"/>
      <c r="G14" s="85"/>
      <c r="H14" s="86"/>
      <c r="I14" s="87"/>
      <c r="J14" s="78"/>
    </row>
    <row r="15" spans="2:10" x14ac:dyDescent="0.2">
      <c r="B15" s="74"/>
      <c r="C15" s="84"/>
      <c r="D15" s="84"/>
      <c r="E15" s="88"/>
      <c r="F15" s="85"/>
      <c r="G15" s="85"/>
      <c r="H15" s="86"/>
      <c r="I15" s="87"/>
      <c r="J15" s="78"/>
    </row>
    <row r="16" spans="2:10" x14ac:dyDescent="0.2">
      <c r="B16" s="74"/>
      <c r="C16" s="84"/>
      <c r="D16" s="84"/>
      <c r="E16" s="88"/>
      <c r="F16" s="85"/>
      <c r="G16" s="85"/>
      <c r="H16" s="86"/>
      <c r="I16" s="87"/>
      <c r="J16" s="78"/>
    </row>
    <row r="17" spans="2:10" x14ac:dyDescent="0.2">
      <c r="B17" s="74"/>
      <c r="C17" s="84"/>
      <c r="D17" s="84"/>
      <c r="E17" s="88"/>
      <c r="F17" s="85"/>
      <c r="G17" s="85"/>
      <c r="H17" s="86"/>
      <c r="I17" s="87"/>
      <c r="J17" s="78"/>
    </row>
    <row r="18" spans="2:10" x14ac:dyDescent="0.2">
      <c r="B18" s="74"/>
      <c r="C18" s="84"/>
      <c r="D18" s="84"/>
      <c r="E18" s="88"/>
      <c r="F18" s="85"/>
      <c r="G18" s="85"/>
      <c r="H18" s="86"/>
      <c r="I18" s="87"/>
      <c r="J18" s="78"/>
    </row>
    <row r="19" spans="2:10" x14ac:dyDescent="0.2">
      <c r="B19" s="74"/>
      <c r="C19" s="84"/>
      <c r="D19" s="84"/>
      <c r="E19" s="88"/>
      <c r="F19" s="85"/>
      <c r="G19" s="85"/>
      <c r="H19" s="86"/>
      <c r="I19" s="87"/>
      <c r="J19" s="78"/>
    </row>
    <row r="20" spans="2:10" x14ac:dyDescent="0.2">
      <c r="B20" s="74"/>
      <c r="C20" s="84"/>
      <c r="D20" s="84"/>
      <c r="E20" s="88"/>
      <c r="F20" s="85"/>
      <c r="G20" s="85"/>
      <c r="H20" s="86"/>
      <c r="I20" s="87"/>
      <c r="J20" s="78"/>
    </row>
    <row r="21" spans="2:10" x14ac:dyDescent="0.2">
      <c r="B21" s="74"/>
      <c r="C21" s="84"/>
      <c r="D21" s="84"/>
      <c r="E21" s="88"/>
      <c r="F21" s="85"/>
      <c r="G21" s="85"/>
      <c r="H21" s="86"/>
      <c r="I21" s="87"/>
      <c r="J21" s="78"/>
    </row>
    <row r="22" spans="2:10" x14ac:dyDescent="0.2">
      <c r="B22" s="74"/>
      <c r="C22" s="84"/>
      <c r="D22" s="84"/>
      <c r="E22" s="88"/>
      <c r="F22" s="85"/>
      <c r="G22" s="85"/>
      <c r="H22" s="86"/>
      <c r="I22" s="87"/>
      <c r="J22" s="78"/>
    </row>
    <row r="23" spans="2:10" x14ac:dyDescent="0.2">
      <c r="B23" s="74"/>
      <c r="C23" s="84"/>
      <c r="D23" s="84"/>
      <c r="E23" s="88"/>
      <c r="F23" s="85"/>
      <c r="G23" s="85"/>
      <c r="H23" s="86"/>
      <c r="I23" s="87"/>
      <c r="J23" s="78"/>
    </row>
    <row r="24" spans="2:10" x14ac:dyDescent="0.2">
      <c r="B24" s="74"/>
      <c r="C24" s="84"/>
      <c r="D24" s="84"/>
      <c r="E24" s="88"/>
      <c r="F24" s="85"/>
      <c r="G24" s="85"/>
      <c r="H24" s="86"/>
      <c r="I24" s="87"/>
      <c r="J24" s="78"/>
    </row>
    <row r="25" spans="2:10" x14ac:dyDescent="0.2">
      <c r="B25" s="74"/>
      <c r="C25" s="84"/>
      <c r="D25" s="84"/>
      <c r="E25" s="88"/>
      <c r="F25" s="85"/>
      <c r="G25" s="85"/>
      <c r="H25" s="86"/>
      <c r="I25" s="87"/>
      <c r="J25" s="78"/>
    </row>
    <row r="26" spans="2:10" x14ac:dyDescent="0.2">
      <c r="B26" s="74"/>
      <c r="C26" s="84"/>
      <c r="D26" s="84"/>
      <c r="E26" s="88"/>
      <c r="F26" s="85"/>
      <c r="G26" s="85"/>
      <c r="H26" s="86"/>
      <c r="I26" s="87"/>
      <c r="J26" s="78"/>
    </row>
    <row r="27" spans="2:10" x14ac:dyDescent="0.2">
      <c r="B27" s="74"/>
      <c r="C27" s="84"/>
      <c r="D27" s="84"/>
      <c r="E27" s="88"/>
      <c r="F27" s="85"/>
      <c r="G27" s="85"/>
      <c r="H27" s="86"/>
      <c r="I27" s="87"/>
      <c r="J27" s="78"/>
    </row>
    <row r="28" spans="2:10" x14ac:dyDescent="0.2">
      <c r="B28" s="74"/>
      <c r="C28" s="84"/>
      <c r="D28" s="84"/>
      <c r="E28" s="88"/>
      <c r="F28" s="85"/>
      <c r="G28" s="85"/>
      <c r="H28" s="86"/>
      <c r="I28" s="87"/>
      <c r="J28" s="78"/>
    </row>
    <row r="29" spans="2:10" x14ac:dyDescent="0.2">
      <c r="B29" s="74"/>
      <c r="C29" s="84"/>
      <c r="D29" s="84"/>
      <c r="E29" s="88"/>
      <c r="F29" s="85"/>
      <c r="G29" s="85"/>
      <c r="H29" s="86"/>
      <c r="I29" s="87"/>
      <c r="J29" s="78"/>
    </row>
    <row r="30" spans="2:10" x14ac:dyDescent="0.2">
      <c r="B30" s="74"/>
      <c r="C30" s="84"/>
      <c r="D30" s="84"/>
      <c r="E30" s="88"/>
      <c r="F30" s="85"/>
      <c r="G30" s="85"/>
      <c r="H30" s="86"/>
      <c r="I30" s="87"/>
      <c r="J30" s="78"/>
    </row>
    <row r="31" spans="2:10" x14ac:dyDescent="0.2">
      <c r="B31" s="74"/>
      <c r="C31" s="84"/>
      <c r="D31" s="84"/>
      <c r="E31" s="88"/>
      <c r="F31" s="85"/>
      <c r="G31" s="85"/>
      <c r="H31" s="86"/>
      <c r="I31" s="87"/>
      <c r="J31" s="78"/>
    </row>
    <row r="32" spans="2:10" x14ac:dyDescent="0.2">
      <c r="B32" s="74"/>
      <c r="C32" s="84"/>
      <c r="D32" s="84"/>
      <c r="E32" s="88"/>
      <c r="F32" s="85"/>
      <c r="G32" s="85"/>
      <c r="H32" s="86"/>
      <c r="I32" s="87"/>
      <c r="J32" s="78"/>
    </row>
    <row r="33" spans="2:10" x14ac:dyDescent="0.2">
      <c r="B33" s="74"/>
      <c r="C33" s="84"/>
      <c r="D33" s="84"/>
      <c r="E33" s="88"/>
      <c r="F33" s="85"/>
      <c r="G33" s="85"/>
      <c r="H33" s="86"/>
      <c r="I33" s="87"/>
      <c r="J33" s="78"/>
    </row>
    <row r="34" spans="2:10" x14ac:dyDescent="0.2">
      <c r="B34" s="74"/>
      <c r="C34" s="84"/>
      <c r="D34" s="84"/>
      <c r="E34" s="88"/>
      <c r="F34" s="85"/>
      <c r="G34" s="85"/>
      <c r="H34" s="86"/>
      <c r="I34" s="87"/>
      <c r="J34" s="78"/>
    </row>
    <row r="35" spans="2:10" x14ac:dyDescent="0.2">
      <c r="B35" s="74"/>
      <c r="C35" s="84"/>
      <c r="D35" s="84"/>
      <c r="E35" s="88"/>
      <c r="F35" s="85"/>
      <c r="G35" s="85"/>
      <c r="H35" s="86"/>
      <c r="I35" s="87"/>
      <c r="J35" s="78"/>
    </row>
    <row r="36" spans="2:10" x14ac:dyDescent="0.2">
      <c r="B36" s="74"/>
      <c r="C36" s="84"/>
      <c r="D36" s="84"/>
      <c r="E36" s="88"/>
      <c r="F36" s="85"/>
      <c r="G36" s="85"/>
      <c r="H36" s="86"/>
      <c r="I36" s="87"/>
      <c r="J36" s="78"/>
    </row>
    <row r="37" spans="2:10" x14ac:dyDescent="0.2">
      <c r="B37" s="74"/>
      <c r="C37" s="84"/>
      <c r="D37" s="84"/>
      <c r="E37" s="88"/>
      <c r="F37" s="85"/>
      <c r="G37" s="85"/>
      <c r="H37" s="86"/>
      <c r="I37" s="87"/>
      <c r="J37" s="78"/>
    </row>
    <row r="38" spans="2:10" x14ac:dyDescent="0.2">
      <c r="B38" s="74"/>
      <c r="C38" s="84"/>
      <c r="D38" s="84"/>
      <c r="E38" s="88"/>
      <c r="F38" s="85"/>
      <c r="G38" s="85"/>
      <c r="H38" s="86"/>
      <c r="I38" s="87"/>
      <c r="J38" s="78"/>
    </row>
    <row r="39" spans="2:10" x14ac:dyDescent="0.2">
      <c r="B39" s="74"/>
      <c r="C39" s="84"/>
      <c r="D39" s="84"/>
      <c r="E39" s="88"/>
      <c r="F39" s="85"/>
      <c r="G39" s="85"/>
      <c r="H39" s="86"/>
      <c r="I39" s="87"/>
      <c r="J39" s="78"/>
    </row>
    <row r="40" spans="2:10" x14ac:dyDescent="0.2">
      <c r="B40" s="74"/>
      <c r="C40" s="84"/>
      <c r="D40" s="84"/>
      <c r="E40" s="88"/>
      <c r="F40" s="85"/>
      <c r="G40" s="85"/>
      <c r="H40" s="86"/>
      <c r="I40" s="87"/>
      <c r="J40" s="78"/>
    </row>
    <row r="41" spans="2:10" x14ac:dyDescent="0.2">
      <c r="B41" s="74"/>
      <c r="C41" s="84"/>
      <c r="D41" s="84"/>
      <c r="E41" s="88"/>
      <c r="F41" s="85"/>
      <c r="G41" s="85"/>
      <c r="H41" s="86"/>
      <c r="I41" s="87"/>
      <c r="J41" s="78"/>
    </row>
    <row r="42" spans="2:10" x14ac:dyDescent="0.2">
      <c r="B42" s="74"/>
      <c r="C42" s="84"/>
      <c r="D42" s="84"/>
      <c r="E42" s="88"/>
      <c r="F42" s="85"/>
      <c r="G42" s="85"/>
      <c r="H42" s="86"/>
      <c r="I42" s="87"/>
      <c r="J42" s="78"/>
    </row>
    <row r="43" spans="2:10" x14ac:dyDescent="0.2">
      <c r="B43" s="74"/>
      <c r="C43" s="89"/>
      <c r="D43" s="89"/>
      <c r="E43" s="90"/>
      <c r="F43" s="90"/>
      <c r="G43" s="90"/>
      <c r="H43" s="89"/>
      <c r="I43" s="68"/>
      <c r="J43" s="78"/>
    </row>
    <row r="44" spans="2:10" ht="31.5" x14ac:dyDescent="0.2">
      <c r="B44" s="74"/>
      <c r="C44" s="91"/>
      <c r="D44" s="91"/>
      <c r="E44" s="92"/>
      <c r="F44" s="92"/>
      <c r="G44" s="92"/>
      <c r="H44" s="93" t="s">
        <v>11</v>
      </c>
      <c r="I44" s="67">
        <f>ROUND(SUM(I7:I42),2)</f>
        <v>0</v>
      </c>
      <c r="J44" s="78"/>
    </row>
    <row r="45" spans="2:10" ht="15.75" x14ac:dyDescent="0.2">
      <c r="B45" s="74"/>
      <c r="C45" s="91"/>
      <c r="D45" s="91"/>
      <c r="E45" s="92"/>
      <c r="F45" s="92"/>
      <c r="G45" s="92"/>
      <c r="H45" s="94"/>
      <c r="I45" s="95"/>
      <c r="J45" s="78"/>
    </row>
    <row r="46" spans="2:10" ht="15.75" x14ac:dyDescent="0.2">
      <c r="B46" s="74"/>
      <c r="C46" s="202" t="s">
        <v>58</v>
      </c>
      <c r="D46" s="203"/>
      <c r="E46" s="96"/>
      <c r="F46" s="96"/>
      <c r="G46" s="96"/>
      <c r="H46" s="79"/>
      <c r="I46" s="80"/>
      <c r="J46" s="78"/>
    </row>
    <row r="47" spans="2:10" ht="38.25" x14ac:dyDescent="0.2">
      <c r="B47" s="74"/>
      <c r="C47" s="97" t="s">
        <v>6</v>
      </c>
      <c r="D47" s="98" t="s">
        <v>49</v>
      </c>
      <c r="E47" s="82" t="s">
        <v>7</v>
      </c>
      <c r="F47" s="82" t="s">
        <v>8</v>
      </c>
      <c r="G47" s="82" t="s">
        <v>29</v>
      </c>
      <c r="H47" s="83" t="s">
        <v>39</v>
      </c>
      <c r="I47" s="83" t="s">
        <v>9</v>
      </c>
      <c r="J47" s="78"/>
    </row>
    <row r="48" spans="2:10" x14ac:dyDescent="0.2">
      <c r="B48" s="74"/>
      <c r="C48" s="99"/>
      <c r="D48" s="84"/>
      <c r="E48" s="88"/>
      <c r="F48" s="88"/>
      <c r="G48" s="88"/>
      <c r="H48" s="100"/>
      <c r="I48" s="69"/>
      <c r="J48" s="78"/>
    </row>
    <row r="49" spans="2:10" x14ac:dyDescent="0.2">
      <c r="B49" s="74"/>
      <c r="C49" s="99"/>
      <c r="D49" s="84"/>
      <c r="E49" s="88"/>
      <c r="F49" s="88"/>
      <c r="G49" s="88"/>
      <c r="H49" s="100"/>
      <c r="I49" s="69"/>
      <c r="J49" s="78"/>
    </row>
    <row r="50" spans="2:10" x14ac:dyDescent="0.2">
      <c r="B50" s="74"/>
      <c r="C50" s="99"/>
      <c r="D50" s="84"/>
      <c r="E50" s="88"/>
      <c r="F50" s="88"/>
      <c r="G50" s="88"/>
      <c r="H50" s="100"/>
      <c r="I50" s="69"/>
      <c r="J50" s="78"/>
    </row>
    <row r="51" spans="2:10" x14ac:dyDescent="0.2">
      <c r="B51" s="74"/>
      <c r="C51" s="99"/>
      <c r="D51" s="84"/>
      <c r="E51" s="88"/>
      <c r="F51" s="88"/>
      <c r="G51" s="88"/>
      <c r="H51" s="100"/>
      <c r="I51" s="69"/>
      <c r="J51" s="78"/>
    </row>
    <row r="52" spans="2:10" x14ac:dyDescent="0.2">
      <c r="B52" s="74"/>
      <c r="C52" s="99"/>
      <c r="D52" s="84"/>
      <c r="E52" s="88"/>
      <c r="F52" s="88"/>
      <c r="G52" s="88"/>
      <c r="H52" s="100"/>
      <c r="I52" s="69"/>
      <c r="J52" s="78"/>
    </row>
    <row r="53" spans="2:10" x14ac:dyDescent="0.2">
      <c r="B53" s="74"/>
      <c r="C53" s="99"/>
      <c r="D53" s="84"/>
      <c r="E53" s="88"/>
      <c r="F53" s="88"/>
      <c r="G53" s="88"/>
      <c r="H53" s="100"/>
      <c r="I53" s="69"/>
      <c r="J53" s="78"/>
    </row>
    <row r="54" spans="2:10" x14ac:dyDescent="0.2">
      <c r="B54" s="74"/>
      <c r="C54" s="99"/>
      <c r="D54" s="84"/>
      <c r="E54" s="88"/>
      <c r="F54" s="88"/>
      <c r="G54" s="88"/>
      <c r="H54" s="100"/>
      <c r="I54" s="69"/>
      <c r="J54" s="78"/>
    </row>
    <row r="55" spans="2:10" x14ac:dyDescent="0.2">
      <c r="B55" s="74"/>
      <c r="C55" s="99"/>
      <c r="D55" s="84"/>
      <c r="E55" s="88"/>
      <c r="F55" s="88"/>
      <c r="G55" s="88"/>
      <c r="H55" s="100"/>
      <c r="I55" s="69"/>
      <c r="J55" s="78"/>
    </row>
    <row r="56" spans="2:10" x14ac:dyDescent="0.2">
      <c r="B56" s="74"/>
      <c r="C56" s="99"/>
      <c r="D56" s="84"/>
      <c r="E56" s="88"/>
      <c r="F56" s="88"/>
      <c r="G56" s="88"/>
      <c r="H56" s="100"/>
      <c r="I56" s="69"/>
      <c r="J56" s="78"/>
    </row>
    <row r="57" spans="2:10" x14ac:dyDescent="0.2">
      <c r="B57" s="74"/>
      <c r="C57" s="99"/>
      <c r="D57" s="84"/>
      <c r="E57" s="88"/>
      <c r="F57" s="88"/>
      <c r="G57" s="88"/>
      <c r="H57" s="100"/>
      <c r="I57" s="69"/>
      <c r="J57" s="78"/>
    </row>
    <row r="58" spans="2:10" x14ac:dyDescent="0.2">
      <c r="B58" s="74"/>
      <c r="C58" s="99"/>
      <c r="D58" s="84"/>
      <c r="E58" s="88"/>
      <c r="F58" s="88"/>
      <c r="G58" s="88"/>
      <c r="H58" s="100"/>
      <c r="I58" s="69"/>
      <c r="J58" s="78"/>
    </row>
    <row r="59" spans="2:10" x14ac:dyDescent="0.2">
      <c r="B59" s="74"/>
      <c r="C59" s="99"/>
      <c r="D59" s="84"/>
      <c r="E59" s="88"/>
      <c r="F59" s="88"/>
      <c r="G59" s="88"/>
      <c r="H59" s="100"/>
      <c r="I59" s="69"/>
      <c r="J59" s="78"/>
    </row>
    <row r="60" spans="2:10" x14ac:dyDescent="0.2">
      <c r="B60" s="74"/>
      <c r="C60" s="99"/>
      <c r="D60" s="84"/>
      <c r="E60" s="88"/>
      <c r="F60" s="88"/>
      <c r="G60" s="88"/>
      <c r="H60" s="100"/>
      <c r="I60" s="69"/>
      <c r="J60" s="78"/>
    </row>
    <row r="61" spans="2:10" x14ac:dyDescent="0.2">
      <c r="B61" s="74"/>
      <c r="C61" s="99"/>
      <c r="D61" s="84"/>
      <c r="E61" s="88"/>
      <c r="F61" s="88"/>
      <c r="G61" s="88"/>
      <c r="H61" s="100"/>
      <c r="I61" s="69"/>
      <c r="J61" s="78"/>
    </row>
    <row r="62" spans="2:10" x14ac:dyDescent="0.2">
      <c r="B62" s="74"/>
      <c r="C62" s="99"/>
      <c r="D62" s="84"/>
      <c r="E62" s="88"/>
      <c r="F62" s="88"/>
      <c r="G62" s="88"/>
      <c r="H62" s="100"/>
      <c r="I62" s="69"/>
      <c r="J62" s="78"/>
    </row>
    <row r="63" spans="2:10" x14ac:dyDescent="0.2">
      <c r="B63" s="74"/>
      <c r="C63" s="99"/>
      <c r="D63" s="84"/>
      <c r="E63" s="88"/>
      <c r="F63" s="88"/>
      <c r="G63" s="88"/>
      <c r="H63" s="100"/>
      <c r="I63" s="69"/>
      <c r="J63" s="78"/>
    </row>
    <row r="64" spans="2:10" x14ac:dyDescent="0.2">
      <c r="B64" s="74"/>
      <c r="C64" s="99"/>
      <c r="D64" s="84"/>
      <c r="E64" s="88"/>
      <c r="F64" s="88"/>
      <c r="G64" s="88"/>
      <c r="H64" s="100"/>
      <c r="I64" s="69"/>
      <c r="J64" s="78"/>
    </row>
    <row r="65" spans="2:10" x14ac:dyDescent="0.2">
      <c r="B65" s="74"/>
      <c r="C65" s="99"/>
      <c r="D65" s="84"/>
      <c r="E65" s="88"/>
      <c r="F65" s="88"/>
      <c r="G65" s="88"/>
      <c r="H65" s="100"/>
      <c r="I65" s="69"/>
      <c r="J65" s="78"/>
    </row>
    <row r="66" spans="2:10" x14ac:dyDescent="0.2">
      <c r="B66" s="74"/>
      <c r="C66" s="99"/>
      <c r="D66" s="84"/>
      <c r="E66" s="88"/>
      <c r="F66" s="88"/>
      <c r="G66" s="88"/>
      <c r="H66" s="100"/>
      <c r="I66" s="69"/>
      <c r="J66" s="78"/>
    </row>
    <row r="67" spans="2:10" x14ac:dyDescent="0.2">
      <c r="B67" s="74"/>
      <c r="C67" s="99"/>
      <c r="D67" s="84"/>
      <c r="E67" s="88"/>
      <c r="F67" s="88"/>
      <c r="G67" s="88"/>
      <c r="H67" s="100"/>
      <c r="I67" s="69"/>
      <c r="J67" s="78"/>
    </row>
    <row r="68" spans="2:10" x14ac:dyDescent="0.2">
      <c r="B68" s="74"/>
      <c r="C68" s="91"/>
      <c r="D68" s="91"/>
      <c r="E68" s="91"/>
      <c r="F68" s="91"/>
      <c r="G68" s="91"/>
      <c r="H68" s="91"/>
      <c r="I68" s="91"/>
      <c r="J68" s="78"/>
    </row>
    <row r="69" spans="2:10" ht="31.5" x14ac:dyDescent="0.2">
      <c r="B69" s="74"/>
      <c r="C69" s="91"/>
      <c r="D69" s="91"/>
      <c r="E69" s="101"/>
      <c r="F69" s="101"/>
      <c r="G69" s="101"/>
      <c r="H69" s="93" t="s">
        <v>59</v>
      </c>
      <c r="I69" s="67">
        <f>ROUND(SUM(I48:I67),2)</f>
        <v>0</v>
      </c>
      <c r="J69" s="78"/>
    </row>
    <row r="70" spans="2:10" x14ac:dyDescent="0.2">
      <c r="B70" s="74"/>
      <c r="C70" s="91"/>
      <c r="D70" s="91"/>
      <c r="E70" s="92"/>
      <c r="F70" s="92"/>
      <c r="G70" s="92"/>
      <c r="H70" s="102"/>
      <c r="I70" s="103"/>
      <c r="J70" s="78"/>
    </row>
    <row r="71" spans="2:10" ht="37.5" x14ac:dyDescent="0.2">
      <c r="B71" s="74"/>
      <c r="C71" s="91"/>
      <c r="D71" s="91"/>
      <c r="E71" s="101"/>
      <c r="F71" s="101"/>
      <c r="G71" s="101"/>
      <c r="H71" s="104" t="s">
        <v>12</v>
      </c>
      <c r="I71" s="105">
        <f>ROUND(SUM(I44,I69),2)</f>
        <v>0</v>
      </c>
      <c r="J71" s="78"/>
    </row>
    <row r="72" spans="2:10" ht="18.75" customHeight="1" x14ac:dyDescent="0.2">
      <c r="B72" s="106"/>
      <c r="C72" s="107"/>
      <c r="D72" s="107"/>
      <c r="E72" s="107"/>
      <c r="F72" s="107"/>
      <c r="G72" s="107"/>
      <c r="H72" s="107"/>
      <c r="I72" s="107"/>
      <c r="J72" s="108"/>
    </row>
    <row r="74" spans="2:10" x14ac:dyDescent="0.2">
      <c r="B74" s="70"/>
      <c r="C74" s="71"/>
      <c r="D74" s="71"/>
      <c r="E74" s="71"/>
      <c r="F74" s="71"/>
      <c r="G74" s="71"/>
      <c r="H74" s="71"/>
      <c r="I74" s="71"/>
      <c r="J74" s="72"/>
    </row>
    <row r="75" spans="2:10" ht="155.25" customHeight="1" x14ac:dyDescent="0.2">
      <c r="B75" s="74"/>
      <c r="C75" s="204" t="s">
        <v>97</v>
      </c>
      <c r="D75" s="204"/>
      <c r="E75" s="204"/>
      <c r="F75" s="204"/>
      <c r="G75" s="204"/>
      <c r="H75" s="204"/>
      <c r="I75" s="204"/>
      <c r="J75" s="78"/>
    </row>
    <row r="76" spans="2:10" x14ac:dyDescent="0.2">
      <c r="B76" s="106"/>
      <c r="C76" s="107"/>
      <c r="D76" s="107"/>
      <c r="E76" s="107"/>
      <c r="F76" s="107"/>
      <c r="G76" s="107"/>
      <c r="H76" s="107"/>
      <c r="I76" s="107"/>
      <c r="J76" s="108"/>
    </row>
    <row r="78" spans="2:10" x14ac:dyDescent="0.2">
      <c r="B78" s="109"/>
      <c r="C78" s="109" t="s">
        <v>85</v>
      </c>
    </row>
    <row r="79" spans="2:10" ht="25.5" x14ac:dyDescent="0.2">
      <c r="B79" s="109"/>
      <c r="C79" s="109" t="s">
        <v>86</v>
      </c>
    </row>
  </sheetData>
  <sheetProtection algorithmName="SHA-512" hashValue="JuqI5Lw5jPHmc1u0vSznMlnjUDmbgYZlzwFrjGftUoxwQHnz7plYn/VgOIUWNU65Nv+QirObLDO4Xp5HxWlk8g==" saltValue="WOL1XyyL3LCt8GsqGJ3VbA==" spinCount="100000" sheet="1" selectLockedCells="1"/>
  <mergeCells count="3">
    <mergeCell ref="C5:D5"/>
    <mergeCell ref="C46:D46"/>
    <mergeCell ref="C75:I75"/>
  </mergeCells>
  <conditionalFormatting sqref="C7:I42">
    <cfRule type="expression" dxfId="8" priority="1">
      <formula>#REF!="Vereinfachte Kostenoptionen"</formula>
    </cfRule>
  </conditionalFormatting>
  <pageMargins left="0.7" right="0.7" top="0.78740157499999996" bottom="0.78740157499999996" header="0.3" footer="0.3"/>
  <pageSetup paperSize="9" scale="61" fitToHeight="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F5ED-B1C1-4001-9231-13275E28B719}">
  <sheetPr>
    <tabColor rgb="FFD9ECFF"/>
    <pageSetUpPr fitToPage="1"/>
  </sheetPr>
  <dimension ref="B2:E13"/>
  <sheetViews>
    <sheetView showGridLines="0" zoomScaleNormal="100" workbookViewId="0">
      <selection sqref="A1:H1"/>
    </sheetView>
  </sheetViews>
  <sheetFormatPr baseColWidth="10" defaultColWidth="11.42578125" defaultRowHeight="12.75" x14ac:dyDescent="0.2"/>
  <cols>
    <col min="1" max="2" width="3.5703125" style="73" customWidth="1"/>
    <col min="3" max="3" width="80.42578125" style="73" customWidth="1"/>
    <col min="4" max="4" width="21.5703125" style="73" customWidth="1"/>
    <col min="5" max="5" width="3.5703125" style="73" customWidth="1"/>
    <col min="6" max="16384" width="11.42578125" style="73"/>
  </cols>
  <sheetData>
    <row r="2" spans="2:5" ht="18.75" customHeight="1" x14ac:dyDescent="0.2">
      <c r="B2" s="70"/>
      <c r="C2" s="71"/>
      <c r="D2" s="71"/>
      <c r="E2" s="72"/>
    </row>
    <row r="3" spans="2:5" ht="21" x14ac:dyDescent="0.2">
      <c r="B3" s="74"/>
      <c r="C3" s="76" t="s">
        <v>84</v>
      </c>
      <c r="D3" s="77"/>
      <c r="E3" s="78"/>
    </row>
    <row r="4" spans="2:5" x14ac:dyDescent="0.2">
      <c r="B4" s="74"/>
      <c r="C4" s="77"/>
      <c r="D4" s="77"/>
      <c r="E4" s="78"/>
    </row>
    <row r="5" spans="2:5" ht="25.5" x14ac:dyDescent="0.2">
      <c r="B5" s="74"/>
      <c r="C5" s="81" t="s">
        <v>30</v>
      </c>
      <c r="D5" s="83" t="s">
        <v>36</v>
      </c>
      <c r="E5" s="78"/>
    </row>
    <row r="6" spans="2:5" x14ac:dyDescent="0.2">
      <c r="B6" s="74"/>
      <c r="C6" s="110" t="s">
        <v>93</v>
      </c>
      <c r="D6" s="69"/>
      <c r="E6" s="78"/>
    </row>
    <row r="7" spans="2:5" x14ac:dyDescent="0.2">
      <c r="B7" s="74"/>
      <c r="C7" s="89"/>
      <c r="D7" s="68"/>
      <c r="E7" s="78"/>
    </row>
    <row r="8" spans="2:5" ht="15.75" x14ac:dyDescent="0.2">
      <c r="B8" s="74"/>
      <c r="C8" s="93" t="s">
        <v>10</v>
      </c>
      <c r="D8" s="67">
        <f>ROUND(SUM(D6:D6),2)</f>
        <v>0</v>
      </c>
      <c r="E8" s="78"/>
    </row>
    <row r="9" spans="2:5" ht="18.75" customHeight="1" x14ac:dyDescent="0.2">
      <c r="B9" s="106"/>
      <c r="C9" s="107"/>
      <c r="D9" s="107"/>
      <c r="E9" s="108"/>
    </row>
    <row r="11" spans="2:5" x14ac:dyDescent="0.2">
      <c r="B11" s="70"/>
      <c r="C11" s="71"/>
      <c r="D11" s="71"/>
      <c r="E11" s="72"/>
    </row>
    <row r="12" spans="2:5" ht="95.25" customHeight="1" x14ac:dyDescent="0.2">
      <c r="B12" s="74"/>
      <c r="C12" s="152" t="s">
        <v>96</v>
      </c>
      <c r="D12" s="152"/>
      <c r="E12" s="78"/>
    </row>
    <row r="13" spans="2:5" x14ac:dyDescent="0.2">
      <c r="B13" s="106"/>
      <c r="C13" s="107"/>
      <c r="D13" s="107"/>
      <c r="E13" s="108"/>
    </row>
  </sheetData>
  <sheetProtection algorithmName="SHA-512" hashValue="G2xEqIz9PhfixoCx55Adf5Lfft0i0TnRTw9oYnxGmRBxjwa41mHvs62RBpnlcpIPoCKvVdcMe90tH1cCaEGKXQ==" saltValue="K0arJTTYWcBTJTc3R9Ai8g==" spinCount="100000" sheet="1" selectLockedCells="1"/>
  <mergeCells count="1">
    <mergeCell ref="C12:D12"/>
  </mergeCells>
  <pageMargins left="0.7" right="0.7" top="0.78740157499999996" bottom="0.78740157499999996"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3C6CD-C942-4FF8-B2E4-D44385EB47CA}">
  <sheetPr>
    <tabColor rgb="FFD9ECFF"/>
    <pageSetUpPr fitToPage="1"/>
  </sheetPr>
  <dimension ref="A1:M2"/>
  <sheetViews>
    <sheetView workbookViewId="0">
      <selection sqref="A1:H1"/>
    </sheetView>
  </sheetViews>
  <sheetFormatPr baseColWidth="10" defaultColWidth="11.42578125" defaultRowHeight="12.75" x14ac:dyDescent="0.2"/>
  <cols>
    <col min="1" max="1" width="11.42578125" style="111" customWidth="1"/>
    <col min="2" max="16384" width="11.42578125" style="111"/>
  </cols>
  <sheetData>
    <row r="1" spans="1:13" ht="210.75" customHeight="1" x14ac:dyDescent="0.2">
      <c r="A1" s="205" t="s">
        <v>95</v>
      </c>
      <c r="B1" s="206"/>
      <c r="C1" s="206"/>
      <c r="D1" s="206"/>
      <c r="E1" s="206"/>
      <c r="F1" s="206"/>
      <c r="G1" s="206"/>
      <c r="H1" s="207"/>
      <c r="I1" s="205" t="s">
        <v>94</v>
      </c>
      <c r="J1" s="206"/>
      <c r="K1" s="206"/>
      <c r="L1" s="206"/>
      <c r="M1" s="207"/>
    </row>
    <row r="2" spans="1:13" x14ac:dyDescent="0.2">
      <c r="A2" s="112"/>
      <c r="B2" s="113"/>
      <c r="C2" s="113"/>
      <c r="D2" s="113"/>
      <c r="E2" s="113"/>
      <c r="F2" s="113"/>
      <c r="G2" s="113"/>
      <c r="H2" s="113"/>
    </row>
  </sheetData>
  <sheetProtection algorithmName="SHA-512" hashValue="A3hJVXUWMEr8F2y04OoJ0WR3tbYeqrx5b0fSgnLQLXedfyQy9NH/tvoWUbnJ0Coy4fnbiQ8Ui2NshbSX2jFR6A==" saltValue="31kgLAXglvAio+jycfnS1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26</v>
      </c>
      <c r="D3" s="57"/>
      <c r="E3" s="7"/>
    </row>
    <row r="4" spans="2:5" x14ac:dyDescent="0.2">
      <c r="B4" s="5"/>
      <c r="C4" s="57"/>
      <c r="D4" s="57"/>
      <c r="E4" s="7"/>
    </row>
    <row r="5" spans="2:5" ht="25.5" x14ac:dyDescent="0.2">
      <c r="B5" s="5"/>
      <c r="C5" s="29" t="s">
        <v>30</v>
      </c>
      <c r="D5" s="46" t="s">
        <v>36</v>
      </c>
      <c r="E5" s="7"/>
    </row>
    <row r="6" spans="2:5" x14ac:dyDescent="0.2">
      <c r="B6" s="5"/>
      <c r="C6" s="47" t="s">
        <v>35</v>
      </c>
      <c r="D6" s="69"/>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77" t="s">
        <v>50</v>
      </c>
      <c r="D12" s="177"/>
      <c r="E12" s="7"/>
    </row>
    <row r="13" spans="2:5" x14ac:dyDescent="0.2">
      <c r="B13" s="11"/>
      <c r="C13" s="10"/>
      <c r="D13" s="10"/>
      <c r="E13" s="13"/>
    </row>
  </sheetData>
  <sheetProtection algorithmName="SHA-512" hashValue="0tQNR6TTIF3HWCgMDlJ+y7pc0DrNE42jH4rWSOEFcjZkjTyuoTbjiH7VG1GEsqrH6OPl3/h0V27VQWd7T2Ou3w==" saltValue="fTHsSTdyxwOjPYcATHXA9w=="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A3" sqref="A3"/>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8" t="s">
        <v>51</v>
      </c>
      <c r="B1" s="209"/>
      <c r="C1" s="209"/>
      <c r="D1" s="209"/>
      <c r="E1" s="209"/>
      <c r="F1" s="209"/>
      <c r="G1" s="209"/>
      <c r="H1" s="210"/>
      <c r="I1" s="211" t="s">
        <v>90</v>
      </c>
      <c r="J1" s="212"/>
      <c r="K1" s="212"/>
      <c r="L1" s="212"/>
      <c r="M1" s="213"/>
    </row>
    <row r="2" spans="1:13" x14ac:dyDescent="0.2">
      <c r="A2" s="59"/>
      <c r="B2" s="60"/>
      <c r="C2" s="60"/>
      <c r="D2" s="60"/>
      <c r="E2" s="60"/>
      <c r="F2" s="60"/>
      <c r="G2" s="60"/>
      <c r="H2" s="60"/>
    </row>
  </sheetData>
  <sheetProtection algorithmName="SHA-512" hashValue="LLKhWgYE10dderWdUXIdFjxoZVpzK4bYo+2Lad/qK2AehQC0GyIL+v3vlrZ61Dm+x5ZhvFV2HrwNTYaqaLeOxA==" saltValue="JQ1qlZneBFTjgxpT66lVAg=="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74</v>
      </c>
      <c r="B1" s="48" t="s">
        <v>47</v>
      </c>
      <c r="C1" s="48" t="s">
        <v>48</v>
      </c>
      <c r="D1" s="48" t="s">
        <v>53</v>
      </c>
    </row>
    <row r="2" spans="1:4" x14ac:dyDescent="0.2">
      <c r="A2" s="48" t="s">
        <v>44</v>
      </c>
      <c r="B2" s="48" t="s">
        <v>44</v>
      </c>
      <c r="C2" s="50">
        <v>43.4</v>
      </c>
      <c r="D2" s="52">
        <v>46.7</v>
      </c>
    </row>
    <row r="3" spans="1:4" x14ac:dyDescent="0.2">
      <c r="A3" s="48" t="s">
        <v>45</v>
      </c>
      <c r="B3" s="48" t="s">
        <v>45</v>
      </c>
      <c r="C3" s="50">
        <v>34.67</v>
      </c>
      <c r="D3" s="51">
        <v>37.31</v>
      </c>
    </row>
    <row r="4" spans="1:4" x14ac:dyDescent="0.2">
      <c r="A4" s="48" t="s">
        <v>52</v>
      </c>
      <c r="B4" s="48" t="s">
        <v>46</v>
      </c>
      <c r="C4" s="50">
        <v>32.93</v>
      </c>
      <c r="D4" s="51">
        <v>35.43</v>
      </c>
    </row>
    <row r="6" spans="1:4" x14ac:dyDescent="0.2">
      <c r="A6" s="48" t="s">
        <v>79</v>
      </c>
    </row>
    <row r="7" spans="1:4" x14ac:dyDescent="0.2">
      <c r="A7" s="48" t="s">
        <v>75</v>
      </c>
      <c r="B7" s="62">
        <v>100.54</v>
      </c>
    </row>
    <row r="8" spans="1:4" x14ac:dyDescent="0.2">
      <c r="A8" s="48" t="s">
        <v>76</v>
      </c>
      <c r="B8" s="62">
        <v>135.43</v>
      </c>
    </row>
    <row r="9" spans="1:4" x14ac:dyDescent="0.2">
      <c r="A9" s="48" t="s">
        <v>77</v>
      </c>
      <c r="B9" s="62">
        <v>101.93</v>
      </c>
    </row>
    <row r="10" spans="1:4" x14ac:dyDescent="0.2">
      <c r="A10" s="48" t="s">
        <v>78</v>
      </c>
      <c r="B10" s="62">
        <v>36.5</v>
      </c>
    </row>
    <row r="11" spans="1:4" x14ac:dyDescent="0.2">
      <c r="B11" s="62"/>
    </row>
    <row r="12" spans="1:4" x14ac:dyDescent="0.2">
      <c r="A12" s="48" t="s">
        <v>80</v>
      </c>
      <c r="B12" s="62"/>
    </row>
    <row r="13" spans="1:4" x14ac:dyDescent="0.2">
      <c r="A13" s="48" t="s">
        <v>81</v>
      </c>
      <c r="B13" s="62">
        <v>45.34</v>
      </c>
    </row>
    <row r="14" spans="1:4" x14ac:dyDescent="0.2">
      <c r="A14" s="48" t="s">
        <v>78</v>
      </c>
      <c r="B14" s="62">
        <v>36.5</v>
      </c>
    </row>
    <row r="15" spans="1:4" x14ac:dyDescent="0.2">
      <c r="B15" s="62"/>
    </row>
    <row r="16" spans="1:4" x14ac:dyDescent="0.2">
      <c r="A16" s="48" t="s">
        <v>82</v>
      </c>
      <c r="B16" s="62"/>
    </row>
    <row r="17" spans="1:2" x14ac:dyDescent="0.2">
      <c r="A17" s="48" t="s">
        <v>83</v>
      </c>
      <c r="B17" s="62">
        <v>67.680000000000007</v>
      </c>
    </row>
    <row r="18" spans="1:2" x14ac:dyDescent="0.2">
      <c r="A18" s="48" t="s">
        <v>78</v>
      </c>
      <c r="B18" s="62">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Budgetumschichtung</vt:lpstr>
      <vt:lpstr>Overview</vt:lpstr>
      <vt:lpstr>Projekteinnahmen</vt:lpstr>
      <vt:lpstr>a) Personalkosten</vt:lpstr>
      <vt:lpstr>Gemeinkosten</vt:lpstr>
      <vt:lpstr>Kalkulation Gemeinkosten</vt:lpstr>
      <vt:lpstr>Indirekte Kosten</vt:lpstr>
      <vt:lpstr>Kalkulation indirekte Kosten</vt:lpstr>
      <vt:lpstr>Ergänzung SCO</vt:lpstr>
      <vt:lpstr>'a) Personalkosten'!Druckbereich</vt:lpstr>
      <vt:lpstr>Budgetumschichtung!Druckbereich</vt:lpstr>
      <vt:lpstr>Gemeinkosten!Druckbereich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